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Compartida_SIF\1. Procesos de integración\Integración 2024, Ejercicio 2023\5.Formatos de Integración\"/>
    </mc:Choice>
  </mc:AlternateContent>
  <bookViews>
    <workbookView xWindow="-120" yWindow="-120" windowWidth="29040" windowHeight="15840" tabRatio="794" firstSheet="1" activeTab="1"/>
  </bookViews>
  <sheets>
    <sheet name="Base Maestra" sheetId="25" state="hidden" r:id="rId1"/>
    <sheet name="Instrucciones" sheetId="26" r:id="rId2"/>
    <sheet name="Resumen de Calidad" sheetId="24" r:id="rId3"/>
    <sheet name="XX.CVEPRES-2023" sheetId="1" r:id="rId4"/>
    <sheet name="Evaluación-2024" sheetId="5" state="hidden" r:id="rId5"/>
    <sheet name="Catálogo Esp-Temp" sheetId="49" r:id="rId6"/>
    <sheet name="Catálogo UM" sheetId="39" r:id="rId7"/>
    <sheet name="Catálogo CAI_R12" sheetId="40" r:id="rId8"/>
    <sheet name="Catálogo COG" sheetId="41" r:id="rId9"/>
    <sheet name="1.COG=CFA" sheetId="42" r:id="rId10"/>
    <sheet name="2.CAI=CFA" sheetId="43" r:id="rId11"/>
    <sheet name="Catálogo IP" sheetId="44" r:id="rId12"/>
    <sheet name="CFA=HP" sheetId="45" r:id="rId13"/>
    <sheet name="FF=HF" sheetId="46" r:id="rId14"/>
    <sheet name="FF=FS" sheetId="47" r:id="rId15"/>
    <sheet name="COG=FP" sheetId="48" r:id="rId16"/>
  </sheets>
  <definedNames>
    <definedName name="_xlnm._FilterDatabase" localSheetId="9" hidden="1">'1.COG=CFA'!$B$4:$G$97</definedName>
    <definedName name="_xlnm._FilterDatabase" localSheetId="7" hidden="1">'Catálogo CAI_R12'!$B$4:$L$410</definedName>
    <definedName name="_xlnm._FilterDatabase" localSheetId="8" hidden="1">'Catálogo COG'!$B$4:$F$631</definedName>
    <definedName name="_xlnm._FilterDatabase" localSheetId="14" hidden="1">'FF=FS'!$B$4:$H$4</definedName>
    <definedName name="_xlnm._FilterDatabase" localSheetId="13" hidden="1">'FF=HF'!$B$4:$H$4</definedName>
    <definedName name="_xlnm._FilterDatabase" localSheetId="3" hidden="1">'XX.CVEPRES-2023'!$A$1:$AP$12393</definedName>
    <definedName name="_xlnm.Print_Area" localSheetId="9">'1.COG=CFA'!$A$1:$H$98</definedName>
    <definedName name="_xlnm.Print_Area" localSheetId="10">'2.CAI=CFA'!$A$1:$Q$390</definedName>
    <definedName name="_xlnm.Print_Area" localSheetId="7">'Catálogo CAI_R12'!$A$1:$M$413</definedName>
    <definedName name="_xlnm.Print_Area" localSheetId="8">'Catálogo COG'!$A$1:$G$632</definedName>
    <definedName name="_xlnm.Print_Area" localSheetId="5">'Catálogo Esp-Temp'!$A$1:$L$56</definedName>
    <definedName name="_xlnm.Print_Area" localSheetId="11">'Catálogo IP'!$A$1:$E$12</definedName>
    <definedName name="_xlnm.Print_Area" localSheetId="6">'Catálogo UM'!$A$1:$E$19</definedName>
    <definedName name="_xlnm.Print_Area" localSheetId="12">'CFA=HP'!$A$1:$J$44</definedName>
    <definedName name="_xlnm.Print_Area" localSheetId="15">'COG=FP'!$A$1:$I$28</definedName>
    <definedName name="_xlnm.Print_Area" localSheetId="4">'Evaluación-2024'!$B$1:$H$87</definedName>
    <definedName name="_xlnm.Print_Area" localSheetId="14">'FF=FS'!$A$1:$I$23</definedName>
    <definedName name="_xlnm.Print_Area" localSheetId="13">'FF=HF'!$A$1:$I$24</definedName>
    <definedName name="_xlnm.Print_Area" localSheetId="1">Instrucciones!$A$1:$J$64</definedName>
    <definedName name="_xlnm.Print_Area" localSheetId="2">'Resumen de Calidad'!$A$1:$I$74</definedName>
    <definedName name="_xlnm.Print_Area" localSheetId="3">'XX.CVEPRES-2023'!$A$1:$AP$343</definedName>
    <definedName name="FASSA20041a" localSheetId="10">#REF!</definedName>
    <definedName name="FASSA20041a" localSheetId="7">#REF!</definedName>
    <definedName name="FASSA20041a" localSheetId="8">#REF!</definedName>
    <definedName name="FASSA20041a" localSheetId="5">#REF!</definedName>
    <definedName name="FASSA20041a" localSheetId="11">#REF!</definedName>
    <definedName name="FASSA20041a" localSheetId="6">#REF!</definedName>
    <definedName name="FASSA20041a" localSheetId="1">#REF!</definedName>
    <definedName name="FASSA20041a" localSheetId="2">#REF!</definedName>
    <definedName name="FASSA20041a">#REF!</definedName>
    <definedName name="FASSA2013" localSheetId="10">#REF!</definedName>
    <definedName name="FASSA2013" localSheetId="7">#REF!</definedName>
    <definedName name="FASSA2013" localSheetId="8">#REF!</definedName>
    <definedName name="FASSA2013" localSheetId="5">#REF!</definedName>
    <definedName name="FASSA2013" localSheetId="11">#REF!</definedName>
    <definedName name="FASSA2013" localSheetId="6">#REF!</definedName>
    <definedName name="FASSA2013" localSheetId="1">#REF!</definedName>
    <definedName name="FASSA2013" localSheetId="2">#REF!</definedName>
    <definedName name="FASSA2013">#REF!</definedName>
    <definedName name="FASSA20131A" localSheetId="10">#REF!</definedName>
    <definedName name="FASSA20131A" localSheetId="7">#REF!</definedName>
    <definedName name="FASSA20131A" localSheetId="8">#REF!</definedName>
    <definedName name="FASSA20131A" localSheetId="5">#REF!</definedName>
    <definedName name="FASSA20131A" localSheetId="11">#REF!</definedName>
    <definedName name="FASSA20131A" localSheetId="6">#REF!</definedName>
    <definedName name="FASSA20131A" localSheetId="1">#REF!</definedName>
    <definedName name="FASSA20131A" localSheetId="2">#REF!</definedName>
    <definedName name="FASSA20131A">#REF!</definedName>
    <definedName name="ISSSTE" localSheetId="10">#REF!</definedName>
    <definedName name="ISSSTE" localSheetId="7">#REF!</definedName>
    <definedName name="ISSSTE" localSheetId="8">#REF!</definedName>
    <definedName name="ISSSTE" localSheetId="5">#REF!</definedName>
    <definedName name="ISSSTE" localSheetId="6">#REF!</definedName>
    <definedName name="ISSSTE">#REF!</definedName>
    <definedName name="oss" localSheetId="10">#REF!</definedName>
    <definedName name="oss" localSheetId="7">#REF!</definedName>
    <definedName name="oss" localSheetId="8">#REF!</definedName>
    <definedName name="oss" localSheetId="5">#REF!</definedName>
    <definedName name="oss" localSheetId="11">#REF!</definedName>
    <definedName name="oss" localSheetId="6">#REF!</definedName>
    <definedName name="oss" localSheetId="1">#REF!</definedName>
    <definedName name="oss" localSheetId="2">#REF!</definedName>
    <definedName name="os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 i="1" l="1"/>
  <c r="AP4" i="1"/>
  <c r="AP5" i="1"/>
  <c r="AP2" i="1"/>
  <c r="F29" i="25"/>
  <c r="F28" i="25"/>
  <c r="F27" i="25"/>
  <c r="G29" i="25"/>
  <c r="G28" i="25"/>
  <c r="G27" i="25"/>
  <c r="F29" i="24"/>
  <c r="F30" i="24" s="1"/>
  <c r="E73" i="24" l="1"/>
  <c r="G72" i="24"/>
  <c r="G71" i="24"/>
  <c r="G70" i="24"/>
  <c r="G69" i="24"/>
  <c r="G68" i="24"/>
  <c r="G67" i="24"/>
  <c r="G66" i="24"/>
  <c r="G65" i="24"/>
  <c r="G64" i="24"/>
  <c r="G63" i="24"/>
  <c r="E11" i="24"/>
  <c r="E58" i="24"/>
  <c r="G73" i="24" l="1"/>
  <c r="E12" i="24" s="1"/>
  <c r="G22" i="25" l="1"/>
  <c r="F24" i="24" l="1"/>
  <c r="G24" i="24" s="1"/>
  <c r="H24" i="24" s="1"/>
  <c r="E29" i="24" l="1"/>
  <c r="E30" i="24" s="1"/>
  <c r="B24" i="24"/>
  <c r="E41" i="24" l="1"/>
  <c r="G39" i="24"/>
  <c r="E35" i="24"/>
  <c r="F35" i="24" s="1"/>
  <c r="G37" i="24"/>
  <c r="G35" i="24"/>
  <c r="H35" i="24" s="1"/>
  <c r="G36" i="24"/>
  <c r="H36" i="24" s="1"/>
  <c r="G38" i="24"/>
  <c r="H38" i="24" s="1"/>
  <c r="G41" i="24"/>
  <c r="G42" i="24"/>
  <c r="E42" i="24"/>
  <c r="F42" i="24" s="1"/>
  <c r="G40" i="24"/>
  <c r="G29" i="24"/>
  <c r="E40" i="24"/>
  <c r="B19" i="24"/>
  <c r="E39" i="24"/>
  <c r="E38" i="24"/>
  <c r="B29" i="24"/>
  <c r="B30" i="24"/>
  <c r="D24" i="24"/>
  <c r="D42" i="24" s="1"/>
  <c r="E36" i="24"/>
  <c r="F36" i="24" s="1"/>
  <c r="E37" i="24"/>
  <c r="F37" i="24" s="1"/>
  <c r="C24" i="24"/>
  <c r="C42" i="24" s="1"/>
  <c r="H42" i="24" l="1"/>
  <c r="H37" i="24"/>
  <c r="H39" i="24"/>
  <c r="F39" i="24"/>
  <c r="H41" i="24"/>
  <c r="H40" i="24"/>
  <c r="F38" i="24"/>
  <c r="F40" i="24"/>
  <c r="E10" i="24" s="1"/>
  <c r="F41" i="24"/>
  <c r="G30" i="24"/>
  <c r="E19" i="24" s="1"/>
  <c r="E9" i="24" s="1"/>
  <c r="D19" i="24"/>
  <c r="D41" i="24"/>
  <c r="D40" i="24"/>
  <c r="C19" i="24"/>
  <c r="C40" i="24"/>
  <c r="C41" i="24"/>
  <c r="D8" i="5"/>
  <c r="D39" i="24"/>
  <c r="C39" i="24"/>
  <c r="C30" i="24"/>
  <c r="C29" i="24"/>
  <c r="D36" i="24"/>
  <c r="D29" i="24"/>
  <c r="D35" i="24"/>
  <c r="D37" i="24"/>
  <c r="D38" i="24"/>
  <c r="C38" i="24"/>
  <c r="C35" i="24"/>
  <c r="C36" i="24"/>
  <c r="C37" i="24"/>
  <c r="E13" i="24" l="1"/>
  <c r="G49" i="24"/>
  <c r="G50" i="24"/>
  <c r="G51" i="24"/>
  <c r="G52" i="24"/>
  <c r="G53" i="24"/>
  <c r="G54" i="24"/>
  <c r="G55" i="24"/>
  <c r="G56" i="24"/>
  <c r="G57" i="24"/>
  <c r="G48" i="24"/>
  <c r="D30" i="24"/>
  <c r="Y12393" i="1" l="1"/>
</calcChain>
</file>

<file path=xl/sharedStrings.xml><?xml version="1.0" encoding="utf-8"?>
<sst xmlns="http://schemas.openxmlformats.org/spreadsheetml/2006/main" count="8182" uniqueCount="1681">
  <si>
    <t>AÑO</t>
  </si>
  <si>
    <t>Cve_Entidad Federativa</t>
  </si>
  <si>
    <t>Cve_Proveedor</t>
  </si>
  <si>
    <t>Cve_Edo_Ins</t>
  </si>
  <si>
    <t xml:space="preserve">Cve_FF_VM </t>
  </si>
  <si>
    <t>Cve_Subfunción</t>
  </si>
  <si>
    <t>Cve_AI</t>
  </si>
  <si>
    <t>Cve_H</t>
  </si>
  <si>
    <t>Actividad Institucional</t>
  </si>
  <si>
    <t>Cve_PP</t>
  </si>
  <si>
    <t>Programa Presupuestario</t>
  </si>
  <si>
    <t>Cve_PI</t>
  </si>
  <si>
    <t>Programa Institucional</t>
  </si>
  <si>
    <t xml:space="preserve">Cve_Capítulo </t>
  </si>
  <si>
    <t xml:space="preserve">Cve_Concepto </t>
  </si>
  <si>
    <t>Cve_Partida genérica ó partida específica</t>
  </si>
  <si>
    <t>Nombre de unidad</t>
  </si>
  <si>
    <t>Cve_Función</t>
  </si>
  <si>
    <t>Cve_Subf</t>
  </si>
  <si>
    <t>Cve_Actividad</t>
  </si>
  <si>
    <t>Cve_Subactividad</t>
  </si>
  <si>
    <t>Cve_Vmacro</t>
  </si>
  <si>
    <t>Descripción Variable macro</t>
  </si>
  <si>
    <t xml:space="preserve">Importe/Ejercido </t>
  </si>
  <si>
    <t>CveP_D1</t>
  </si>
  <si>
    <t>CveP_D2</t>
  </si>
  <si>
    <t>CveP_D3</t>
  </si>
  <si>
    <t>CveE_D1</t>
  </si>
  <si>
    <t>CveE_D2</t>
  </si>
  <si>
    <t>CveE_D3</t>
  </si>
  <si>
    <t>CveE_D4</t>
  </si>
  <si>
    <t>CveI_D1</t>
  </si>
  <si>
    <t>CveI_D2</t>
  </si>
  <si>
    <t>CveI_D3</t>
  </si>
  <si>
    <t>CveI_D4</t>
  </si>
  <si>
    <t>CveFP_D1</t>
  </si>
  <si>
    <t>CveFP_D2</t>
  </si>
  <si>
    <t>CveFP_D3</t>
  </si>
  <si>
    <t>-</t>
  </si>
  <si>
    <t>Unidad Responsable</t>
  </si>
  <si>
    <t xml:space="preserve">Miles de Pesos </t>
  </si>
  <si>
    <t>CLUES</t>
  </si>
  <si>
    <t>UR</t>
  </si>
  <si>
    <t>Dirección General de Información en Salud</t>
  </si>
  <si>
    <t>Número de Proveedor</t>
  </si>
  <si>
    <t>Validador COG</t>
  </si>
  <si>
    <t>Partida</t>
  </si>
  <si>
    <t>Indicador</t>
  </si>
  <si>
    <t>VR</t>
  </si>
  <si>
    <t>Unidad responsable</t>
  </si>
  <si>
    <t xml:space="preserve">CVE_Proveedor </t>
  </si>
  <si>
    <t>A02 Ramo 12</t>
  </si>
  <si>
    <t>Subsecretaria de Integración y Desarrollo del Sector Salud</t>
  </si>
  <si>
    <t>A02</t>
  </si>
  <si>
    <t>SS</t>
  </si>
  <si>
    <t>A17</t>
  </si>
  <si>
    <t>A21</t>
  </si>
  <si>
    <t>A22</t>
  </si>
  <si>
    <t>PA</t>
  </si>
  <si>
    <t>Autorizado</t>
  </si>
  <si>
    <t>PM</t>
  </si>
  <si>
    <t>Modificado</t>
  </si>
  <si>
    <t>PE</t>
  </si>
  <si>
    <t>Ejercido</t>
  </si>
  <si>
    <t>PA1</t>
  </si>
  <si>
    <t>Notas:</t>
  </si>
  <si>
    <t>Codificación SICUENTAS IP, completa</t>
  </si>
  <si>
    <t>Codificación SICUENTAS FP, completa</t>
  </si>
  <si>
    <t>Codificación SICUENTAS FS, completa</t>
  </si>
  <si>
    <t>Codificación SICUENTAS HF, completa</t>
  </si>
  <si>
    <t>Codificación SICUENTAS HP, completa</t>
  </si>
  <si>
    <t xml:space="preserve">Codificación SICUENTAS HC/CFA, completa </t>
  </si>
  <si>
    <t>Codificación SICUENTAS CAI según catálogo</t>
  </si>
  <si>
    <t>Codificación SICUENTAS COG según catálogo</t>
  </si>
  <si>
    <t>Desagregación por Unidad Médica y CLUES</t>
  </si>
  <si>
    <t>Codificación Espacio-Temporal</t>
  </si>
  <si>
    <t>Montos valorados en Miles de pesos</t>
  </si>
  <si>
    <t>Recursos de terceros</t>
  </si>
  <si>
    <t>Recursos propios</t>
  </si>
  <si>
    <t>Cuotas de Recuperación</t>
  </si>
  <si>
    <t>Recursos Fiscales</t>
  </si>
  <si>
    <t>Fuentes de Financiamiento Completas</t>
  </si>
  <si>
    <r>
      <t>þ</t>
    </r>
    <r>
      <rPr>
        <b/>
        <sz val="14"/>
        <color theme="5"/>
        <rFont val="Wingdings"/>
        <charset val="2"/>
      </rPr>
      <t>ý</t>
    </r>
  </si>
  <si>
    <t>Información reportada en el formato solicitado</t>
  </si>
  <si>
    <t>Respuesta de la unidad</t>
  </si>
  <si>
    <t>Observación</t>
  </si>
  <si>
    <t>Evaluación</t>
  </si>
  <si>
    <t>Criterio</t>
  </si>
  <si>
    <t>Fecha de Recepción:</t>
  </si>
  <si>
    <t>Recursos de Terceros</t>
  </si>
  <si>
    <t>Cuotas de recuperación</t>
  </si>
  <si>
    <t>Instituciones de Seguridad Social de las Entidades Federativas (ISSES)</t>
  </si>
  <si>
    <t>A11</t>
  </si>
  <si>
    <t>Instituto de Seguridad Social para las Fuerzas Armadas Mexicanas (ISSFAM)</t>
  </si>
  <si>
    <t>A10</t>
  </si>
  <si>
    <t>Petróleos Mexicanos (PEMEX)</t>
  </si>
  <si>
    <t>A09</t>
  </si>
  <si>
    <t>Instituto Mexicano del Seguro Social (IMSS)</t>
  </si>
  <si>
    <t>A08</t>
  </si>
  <si>
    <t>Instituto de Seguridad y Servicios Sociales de los Trabajadores del Estado (ISSSTE)</t>
  </si>
  <si>
    <t>A07</t>
  </si>
  <si>
    <t>Gasto Estatal</t>
  </si>
  <si>
    <t>A06</t>
  </si>
  <si>
    <t>Ramo 33 (FASSA)</t>
  </si>
  <si>
    <t>A05</t>
  </si>
  <si>
    <t>A04</t>
  </si>
  <si>
    <t>Ramo 13 (SEMAR)</t>
  </si>
  <si>
    <t>A03</t>
  </si>
  <si>
    <t>Ramo 07 (SEDENA)</t>
  </si>
  <si>
    <t>A01</t>
  </si>
  <si>
    <t>Descripción</t>
  </si>
  <si>
    <t>Gasto de operación asociado a Servicios Personales</t>
  </si>
  <si>
    <t>SPGO0</t>
  </si>
  <si>
    <t>E022</t>
  </si>
  <si>
    <t>Servicios personales</t>
  </si>
  <si>
    <t>SP010</t>
  </si>
  <si>
    <t>Difusión de la investigación</t>
  </si>
  <si>
    <t>Fortalecimiento de recursos humanos para investigación</t>
  </si>
  <si>
    <t>IV060</t>
  </si>
  <si>
    <t>Desarrollar la investigación en socio medicina</t>
  </si>
  <si>
    <t>IV050</t>
  </si>
  <si>
    <t>Desarrollar la investigación tecnológica</t>
  </si>
  <si>
    <t>IV040</t>
  </si>
  <si>
    <t>Desarrollar la investigación clínica</t>
  </si>
  <si>
    <t>IV030</t>
  </si>
  <si>
    <t>Desarrollar la investigación biomédica</t>
  </si>
  <si>
    <t>IV020</t>
  </si>
  <si>
    <t>Fomentar la investigación en salud</t>
  </si>
  <si>
    <t>IV010</t>
  </si>
  <si>
    <t>Otorgar servicios de Información y difusión en salud</t>
  </si>
  <si>
    <t>Otorgar apoyo administrativo y sustantivo</t>
  </si>
  <si>
    <t>AD010</t>
  </si>
  <si>
    <t>Investigación y desarrollo tecnológico en salud</t>
  </si>
  <si>
    <t>Investigación en salud pertinente y de excelencia académica</t>
  </si>
  <si>
    <t>Investigación Científica</t>
  </si>
  <si>
    <t>Asistencia social, comunitaria y beneficencia pública justa y equitativa (asistencia pública)</t>
  </si>
  <si>
    <t>Programa de Atención a Personas con Discapacidad</t>
  </si>
  <si>
    <t>S039</t>
  </si>
  <si>
    <t>P013</t>
  </si>
  <si>
    <t>Realizar acciones de filantropía en materia de salud</t>
  </si>
  <si>
    <t>Promover políticas para la asistencia social DIF</t>
  </si>
  <si>
    <t>Asistencia social y protección del paciente</t>
  </si>
  <si>
    <t>E041</t>
  </si>
  <si>
    <t>Protección y restitución de los derechos de las niñas, niños y adolescentes</t>
  </si>
  <si>
    <t>E040</t>
  </si>
  <si>
    <t>Servicios de atención a población vulnerable</t>
  </si>
  <si>
    <t>Servicios de asistencia social integral</t>
  </si>
  <si>
    <t>M001</t>
  </si>
  <si>
    <t>Actividades de apoyo administrativo</t>
  </si>
  <si>
    <t>Servicios de apoyo administrativo</t>
  </si>
  <si>
    <t>P020</t>
  </si>
  <si>
    <t>MJ040</t>
  </si>
  <si>
    <t>Prevención y atención de la violencia familiar y de género</t>
  </si>
  <si>
    <t>Programa de Prevención y Control de Cáncer de la Mujer</t>
  </si>
  <si>
    <t>Salud materna y perinatal</t>
  </si>
  <si>
    <t>AP010</t>
  </si>
  <si>
    <t>Salud materna, sexual y reproductiva</t>
  </si>
  <si>
    <t>Prevención del VIH/SIDA y otras ITS</t>
  </si>
  <si>
    <t>VH030</t>
  </si>
  <si>
    <t>P016</t>
  </si>
  <si>
    <t>Promover atención integral de las personas con VIH-SIDA e ITS</t>
  </si>
  <si>
    <t>VH020</t>
  </si>
  <si>
    <t>Prevención y atención de VIH/SIDA y otras ITS</t>
  </si>
  <si>
    <t>S200</t>
  </si>
  <si>
    <t>Fortalecimiento a la atención médica</t>
  </si>
  <si>
    <t>Programa de vacunación</t>
  </si>
  <si>
    <t>VA010</t>
  </si>
  <si>
    <t>E036</t>
  </si>
  <si>
    <t>Reforma financiera consolidada con acceso universal a los servicios de salud a la persona</t>
  </si>
  <si>
    <t>U012</t>
  </si>
  <si>
    <t>Fortalecimiento de los Servicios Estatales de Salud</t>
  </si>
  <si>
    <t>Prestación de servicios del Sistema Nacional de Salud organizados e integrados</t>
  </si>
  <si>
    <t>Protección Social en Salud</t>
  </si>
  <si>
    <t>Difundir la cultura bioética entre la sociedad, impulsar la capacitación del personal y la formación de profesionales en la materia</t>
  </si>
  <si>
    <t>Promoción de la observancia de criterios de bioética internacionales acordes con el interés y las políticas de salud del país</t>
  </si>
  <si>
    <t>Consolidación de las Comisiones Nacional, Estatales de Bioética y los Comités Hospitalarios de Bioética y de Ética en investigación</t>
  </si>
  <si>
    <t>Fortalecimiento del Sistema Nacional de Salud a través de atención de las quejas médicas</t>
  </si>
  <si>
    <t>AB030</t>
  </si>
  <si>
    <t>AB020</t>
  </si>
  <si>
    <t>Fortalecer  a la queja médica como medida preventiva para mejorar  la calidad de los servicios de salud</t>
  </si>
  <si>
    <t>AB010</t>
  </si>
  <si>
    <t>Políticas de calidad implementadas en el Sistema Nacional de Salud</t>
  </si>
  <si>
    <t>P012</t>
  </si>
  <si>
    <t>Planeación para el desarrollo sectorial en salud</t>
  </si>
  <si>
    <t>Conducir la generación, integración y difusión de información y recomendaciones basadas en la mejor evidencia y la coordinación sectorial en gestión y evaluación de tecnologías para la salud</t>
  </si>
  <si>
    <t>Coordinar la integración sectorial de Guías de Práctica Clínica</t>
  </si>
  <si>
    <t>Desarrollar las políticas e instrumentos de gestión de equipo médico para su uso apropiado, eficiente y seguro en el Sistema Nacional de Salud</t>
  </si>
  <si>
    <t>Integrar evaluaciones de tecnologías para la salud, así como otorgar asesorías sobre la materia</t>
  </si>
  <si>
    <t>Integrar información, asesorar en materia de telesalud y establecer coordinación efectiva con las diversas instituciones para integrar acciones hacia la implementación de programas de Telesalud</t>
  </si>
  <si>
    <t>Impulso del modelo de gestión de calidad en salud</t>
  </si>
  <si>
    <t>CL040</t>
  </si>
  <si>
    <t>Rectoría en Salud</t>
  </si>
  <si>
    <t>Programa para mujeres y la igualdad de genero</t>
  </si>
  <si>
    <t>MJ080</t>
  </si>
  <si>
    <t>Cáncer de pulmón en mujeres con mutaciones de receptor de factor de crecimiento epidérmico (EGFR) no asociado a tabaquismo</t>
  </si>
  <si>
    <t>Programa de acceso, atención, promoción, difusión e investigación del cáncer de ovario</t>
  </si>
  <si>
    <t>Realizar acciones para el manejo multidisciplinario al paciente con padecimientos oncológicos y su familia, a través de la Clínica de Cáncer Familiar</t>
  </si>
  <si>
    <t>Contribuir a la atención de pacientes con diagnóstico de cáncer de endometrio</t>
  </si>
  <si>
    <t>Contribuir a mejorar el tratamiento integral con equipo multidisciplinario, a las pacientes con diagnóstico de cáncer de mama</t>
  </si>
  <si>
    <t>Programa de Prevención y Control de Cáncer Cérvico Uterino</t>
  </si>
  <si>
    <t>Contribuir a mejorar el tratamiento integral con equipo multidisciplinario, a las pacientes con diagnóstico de cáncer de ovario; así como la difusión y prevención de esta neoplasia</t>
  </si>
  <si>
    <t>Sistema Nacional de Salud organizado e integrado</t>
  </si>
  <si>
    <t>P018</t>
  </si>
  <si>
    <t>Participar en el diseño e implantación de las políticas públicas en materia de salud pública, enfermedades emergentes, atención de urgencias epidemiológicas y desastres naturales</t>
  </si>
  <si>
    <t>PP030</t>
  </si>
  <si>
    <t>Participar en el diseño e implantación de las políticas públicas en materia de promoción de la salud, vigilancia epidemiológica, atención de urgencias y prevención de enfermedades transmisibles</t>
  </si>
  <si>
    <t>Reforzar la vigilancia epidemiológica a través del análisis y diagnóstico de referencia</t>
  </si>
  <si>
    <t>Operar el Sistema Nacional de Vigilancia Epidemiológica (SINAVE)</t>
  </si>
  <si>
    <t>Supervisar, capacitar, normar, asesorar y evaluar en la prevención y control de enfermedades transmitidas por rabia, brucelosis, rickettsiosis (Fiebre Manchada de las Montañas Rocosas)</t>
  </si>
  <si>
    <t>EE070</t>
  </si>
  <si>
    <t>Fomentar, proteger y restablecer la salud bucal, con parte de la salud integral de la población mexicana</t>
  </si>
  <si>
    <t>EE060</t>
  </si>
  <si>
    <t>Supervisar, capacitar, normar, asesorar y evaluar en la prevención y control de  la tuberculosis y la lepra</t>
  </si>
  <si>
    <t>EE050</t>
  </si>
  <si>
    <t>Supervisar, capacitar, normar, asesorar y evaluar en  prevención  y atención en el adulto y adulto mayor, en las enfermedades de mayor prevalencia y control de las enfermedades crónicas no transmisibles (diabetes, riesgo cardiovascular y dislipidemia</t>
  </si>
  <si>
    <t>EE030</t>
  </si>
  <si>
    <t>Realizar operativos de apoyo para la vigilancia epidemiológica, prevención y control de enfermedades transmitidas por vectores e intoxicación por picadura de alacrán</t>
  </si>
  <si>
    <t>EE020</t>
  </si>
  <si>
    <t>Realizar operativos de apoyo a las entidades federativas ante urgencias epidemiológicas y desastres</t>
  </si>
  <si>
    <t>EE010</t>
  </si>
  <si>
    <t>Diagnóstico y tratamiento oportuno de cáncer en menores de 18 años</t>
  </si>
  <si>
    <t>Otorgar atención ambulatoria</t>
  </si>
  <si>
    <t>AM030</t>
  </si>
  <si>
    <t>Prevención de Accidentes en Grupos Vulnerables</t>
  </si>
  <si>
    <t>Fortalecer la instrumentación de políticas y criterios técnicos en materia de prevención de lesiones por accidentes</t>
  </si>
  <si>
    <t>AC020</t>
  </si>
  <si>
    <t>Prevención y control de enfermedades</t>
  </si>
  <si>
    <t>Realizar protocolo de investigación Impacto de la supresión de HHV-8 en pacientes con Sarcoma de Kaposi grave en el desarrollo de SIRI y en mortalidad atribuible</t>
  </si>
  <si>
    <t>VH040</t>
  </si>
  <si>
    <t>Prevención y/o atención del VIH-SIDA en la población</t>
  </si>
  <si>
    <t>VH010</t>
  </si>
  <si>
    <t>Desarrollar acciones específicas para promover la atención integral de la salud de la mujer (VIH/SIDA)</t>
  </si>
  <si>
    <t>MJ070</t>
  </si>
  <si>
    <t>Normatividad en medicina transfusional y disposición de células progenitoras o troncales</t>
  </si>
  <si>
    <t>Seguridad de la sangre y componentes sanguíneos</t>
  </si>
  <si>
    <t>TS040</t>
  </si>
  <si>
    <t>Seguridad de células progenitoras o troncales</t>
  </si>
  <si>
    <t>Promoción de la donación voluntaria y altruista de sangre y células progenitoras o troncales</t>
  </si>
  <si>
    <t>TS010</t>
  </si>
  <si>
    <t>Integrar información de los servicios estatales de salud</t>
  </si>
  <si>
    <t>Establecer y coordinar los mecanismos de vinculación entre la Secretaría de Salud y diversos órganos políticos federales y estatales con injerencia en el sector salud</t>
  </si>
  <si>
    <t>Diseño de estrategias y mecanismos de coordinación con las entidades federativas y los municipios a nivel nacional</t>
  </si>
  <si>
    <t>Fortalecer los vínculos con las autoridades de los Estados Unidos de Norteamérica a fin de facilitar el acceso a los servicios de salud de los migrantes en sus lugares de destino</t>
  </si>
  <si>
    <t>MG010</t>
  </si>
  <si>
    <t>Autoridad Sanitaria con funciones normativas, consultivas y ejecutivas</t>
  </si>
  <si>
    <t>I0C10</t>
  </si>
  <si>
    <t>Campañas de difusión</t>
  </si>
  <si>
    <t>Realización de campañas en pro de la prevención y promoción en la salud pública en México</t>
  </si>
  <si>
    <t>Apoyar el enlace y coordinación con las diferentes unidades de la Secretaria</t>
  </si>
  <si>
    <t>Fortalecer el diseño, implantación e implementación de las tecnologías de la información en las unidades administrativas</t>
  </si>
  <si>
    <t>Pago de las cuotas a los Organismos Internacionales de los que México forma parte</t>
  </si>
  <si>
    <t>Fortalecer la comisión fronteriza México-Estados Unidos</t>
  </si>
  <si>
    <t>Infraestructura suficiente, equipamiento óptimo e insumos seguros para la salud</t>
  </si>
  <si>
    <t>Proporcionar dignificación, conservación y mantenimiento correctivo y preventivo de infraestructura y equipamiento</t>
  </si>
  <si>
    <t>K025</t>
  </si>
  <si>
    <t>Arrendamiento financiero</t>
  </si>
  <si>
    <t>IF010</t>
  </si>
  <si>
    <t>Proyectos de inmuebles (oficinas administrativas)</t>
  </si>
  <si>
    <t>K011</t>
  </si>
  <si>
    <t>Proyectos de infraestructura social de salud</t>
  </si>
  <si>
    <t>E010</t>
  </si>
  <si>
    <t>Examen Nacional de Residencias Médicas</t>
  </si>
  <si>
    <t>Formar especialistas en materia de salud en el Hospital de la Mujer</t>
  </si>
  <si>
    <t>FOM10</t>
  </si>
  <si>
    <t>Formar profesionistas en pregrado</t>
  </si>
  <si>
    <t>FO050</t>
  </si>
  <si>
    <t>Formar profesionales de la salud en posgrados no clínicos</t>
  </si>
  <si>
    <t>FO030</t>
  </si>
  <si>
    <t>Impulsar el desarrollo profesional continuo del personal de la salud</t>
  </si>
  <si>
    <t>FO020</t>
  </si>
  <si>
    <t>Formar médicos especialistas</t>
  </si>
  <si>
    <t>FO010</t>
  </si>
  <si>
    <t>Capacitar al personal médico, paramédico y afín, y a otros profesionistas en materia de salud</t>
  </si>
  <si>
    <t>CP020</t>
  </si>
  <si>
    <t>Realizar la capacitación de personal administrativo, técnico y directivo</t>
  </si>
  <si>
    <t>CP010</t>
  </si>
  <si>
    <t>Profesionalización de los servicios en Centros de Rehabilitación del DIF</t>
  </si>
  <si>
    <t>Formación y capacitación de recursos humanos para la salud</t>
  </si>
  <si>
    <t>Formación y capacitación de recursos humanos acordes a las necesidades y demandas de atención a la salud</t>
  </si>
  <si>
    <t>Generación de Recursos para la Salud</t>
  </si>
  <si>
    <t>Regulación y vigilancia de establecimientos y servicios de atención médica</t>
  </si>
  <si>
    <t>G005</t>
  </si>
  <si>
    <t>Reforzar las acciones contra las adicciones</t>
  </si>
  <si>
    <t>DC060</t>
  </si>
  <si>
    <t>E025</t>
  </si>
  <si>
    <t>Prevención y atención contra las adicciones</t>
  </si>
  <si>
    <t>E023</t>
  </si>
  <si>
    <t>Proporcionar servicios ambulatorios de salud mental en el CECOSAM Zacatenco</t>
  </si>
  <si>
    <t>Proporcionar servicios ambulatorios de salud mental en el CECOSAM Cuauhtémoc</t>
  </si>
  <si>
    <t>Proporcionar servicios especializados de salud mental en el Hospital Samuel Ramírez Moreno</t>
  </si>
  <si>
    <t>Proporcionar servicios especializados de salud mental en el Hospital Juan N. Navarro</t>
  </si>
  <si>
    <t>Proporcionar servicios ambulatorios de salud mental en el CECOSAM Iztapalapa</t>
  </si>
  <si>
    <t>Proporcionar servicios especializados de salud mental en el Hospital Fray Bernardino Álvarez</t>
  </si>
  <si>
    <t>Prevención y tratamiento del sobrepeso, obesidad y diabetes en los Institutos Nacionales de Salud y Hospitales de Alta Especialidad (INSHAE)</t>
  </si>
  <si>
    <t>Calidad en la atención obstétrica y reducción de la mortalidad materna</t>
  </si>
  <si>
    <t>MM010</t>
  </si>
  <si>
    <t>Abasto oportuno de medicamentos</t>
  </si>
  <si>
    <t>MD010</t>
  </si>
  <si>
    <t>Producción de prótesis, ortesis y otros aparatos ortopédicos</t>
  </si>
  <si>
    <t>Expediente Clínico Electrónico</t>
  </si>
  <si>
    <t>Otorgar tratamiento a pacientes con esclerosis múltiple</t>
  </si>
  <si>
    <t>Otorgar atención hospitalaria del Centro Nacional de Investigación y Atención de Quemados</t>
  </si>
  <si>
    <t>Otorgar consultas médicas del Centro Nacional de Investigación y Atención de Quemados</t>
  </si>
  <si>
    <t>Fortalecimiento de la calidad de la atención médica en el Hospital de la Mujer</t>
  </si>
  <si>
    <t>Otorgar atención hospitalaria y consulta médica especializada en el Hospital de la Mujer</t>
  </si>
  <si>
    <t>AMM30</t>
  </si>
  <si>
    <t>Fortalecimiento de la calidad de la atención médica en el Centro de Atención Médico Quirúrgico de Corta Estancia Juárez Centro</t>
  </si>
  <si>
    <t>Otorgar atención quirúrgica y consulta médica especializada en el Centro de Atención Médico Quirúrgico de Corta Estancia Juárez Centro</t>
  </si>
  <si>
    <t>AMJ30</t>
  </si>
  <si>
    <t>Otorgar atención hospitalaria y consultas médicas en el Hospital Nacional Homeopático</t>
  </si>
  <si>
    <t>AMH30</t>
  </si>
  <si>
    <t>Fortalecimiento de la calidad de la atención médica y auditoria clínica</t>
  </si>
  <si>
    <t>AM060</t>
  </si>
  <si>
    <t>Fortalecer la organización para la prestación de servicios en salud</t>
  </si>
  <si>
    <t>AM050</t>
  </si>
  <si>
    <t>Otorgar atención hospitalaria</t>
  </si>
  <si>
    <t>AM040</t>
  </si>
  <si>
    <t>Atención a la Salud</t>
  </si>
  <si>
    <t>Otorgar apoyo administrativo y sustantivo de la CHFR</t>
  </si>
  <si>
    <t>ADR10</t>
  </si>
  <si>
    <t>Prestación de Servicios de Salud a la Persona</t>
  </si>
  <si>
    <t>G004</t>
  </si>
  <si>
    <t>Protección Contra Riesgos Sanitarios</t>
  </si>
  <si>
    <t>Protección contra riesgos sanitarios fortalecida y modernizada</t>
  </si>
  <si>
    <t>U009</t>
  </si>
  <si>
    <t>Vigilancia epidemiológica</t>
  </si>
  <si>
    <t>Enfermedades emergentes, urgencias epidemiológicas y desastres naturales prevenidos, controlados y atendidos oportunamente</t>
  </si>
  <si>
    <t>U008</t>
  </si>
  <si>
    <t>Detectar oportuna y masivamente el universo de casos de sobrepeso, obesidad y diabetes para garantizar su adecuado control y manejo así como la promoción de un envejecimiento saludable</t>
  </si>
  <si>
    <t>OB010</t>
  </si>
  <si>
    <t>Prevención y Control de Sobrepeso, Obesidad y Diabetes</t>
  </si>
  <si>
    <t>Programa de Entornos y Comunidades Saludables</t>
  </si>
  <si>
    <t>CS010</t>
  </si>
  <si>
    <t>Proporcionar servicios especializados de orientación a distancia a personas con problemas de adicciones y sus familias</t>
  </si>
  <si>
    <t>Generar, difundir e informar sobre aspectos técnicos en materia de adicciones a diversos grupos comunitarios</t>
  </si>
  <si>
    <t>Prevención y detección de adicciones</t>
  </si>
  <si>
    <t>Instrumentación de acciones para la prevención universal, selectiva e indicada del consumo de alcohol, tabaco y otras drogas</t>
  </si>
  <si>
    <t>DC070</t>
  </si>
  <si>
    <t>Promoción de la salud y prevención y control de enfermedades fortalecidas e integradas sectorial e intersectorialmente</t>
  </si>
  <si>
    <t>Prestación de Servicios de Salud a la Comunidad</t>
  </si>
  <si>
    <t>O001</t>
  </si>
  <si>
    <t>Auditar a la gestión pública y mejorar procesos</t>
  </si>
  <si>
    <t>AU010</t>
  </si>
  <si>
    <t>Actividades de apoyo a la función pública y buen gobierno</t>
  </si>
  <si>
    <t>Función pública y buen gobierno</t>
  </si>
  <si>
    <t>ADEFAS</t>
  </si>
  <si>
    <t>Adeudos De Ejercicios Fiscales Anteriores (ADEFAS)</t>
  </si>
  <si>
    <t>Deuda pública</t>
  </si>
  <si>
    <t>Ejecución de proyectos productivos no incluidos en conceptos anteriores de este capítulo</t>
  </si>
  <si>
    <t>Estudios, formulación y evaluación de proyectos productivos no incluidos en conceptos anteriores de este capítulo</t>
  </si>
  <si>
    <t>Proyectos Productivos y Acciones de Fomento</t>
  </si>
  <si>
    <t>Otros servicios relacionados con obras públicas</t>
  </si>
  <si>
    <t>Servicios para la liberación de derechos de vía</t>
  </si>
  <si>
    <t>Servicios de supervisión de obras</t>
  </si>
  <si>
    <t>Obras de terminación y acabado de edificios</t>
  </si>
  <si>
    <t>Ensamble y edificación de construcciones prefabricadas</t>
  </si>
  <si>
    <t>Trabajos de acabados en edificaciones y otros trabajos especializados</t>
  </si>
  <si>
    <t>Instalaciones y equipamiento en construcciones</t>
  </si>
  <si>
    <t>Mantenimiento y rehabilitación de otras obras de ingeniería civil u obras pesadas</t>
  </si>
  <si>
    <t>Otras construcciones de ingeniería civil u obra pesada</t>
  </si>
  <si>
    <t>Mantenimiento y rehabilitación de las vías de comunicación</t>
  </si>
  <si>
    <t>Construcción de vías de comunicación</t>
  </si>
  <si>
    <t>Mantenimiento y rehabilitación de obras de urbanización</t>
  </si>
  <si>
    <t>Construcción de obras de urbanización</t>
  </si>
  <si>
    <t>Obras de preedificación en terrenos de construcción</t>
  </si>
  <si>
    <t>División de terrenos y construcción de obras de urbanización</t>
  </si>
  <si>
    <t>Mantenimiento y rehabilitación de obras para el abastecimiento de agua, petróleo, gas, electricidad y telecomunicaciones</t>
  </si>
  <si>
    <t>Construcción de obras para el abastecimiento de agua, petróleo, gas, electricidad y telecomunicaciones</t>
  </si>
  <si>
    <t>Mantenimiento y rehabilitación de edificaciones no habitacionales</t>
  </si>
  <si>
    <t>Obras de construcción para edificios no habitacionales</t>
  </si>
  <si>
    <t>Edificación no habitacional</t>
  </si>
  <si>
    <t>Mantenimiento y rehabilitación de edificaciones habitacionales</t>
  </si>
  <si>
    <t>Obras de construcción para edificios habitacionales</t>
  </si>
  <si>
    <t>Edificación habitacional</t>
  </si>
  <si>
    <t>Obra Pública en Bienes Propios</t>
  </si>
  <si>
    <t>Obra Pública en Bienes de Dominio Público</t>
  </si>
  <si>
    <t>Inversión Pública</t>
  </si>
  <si>
    <t>Otros activos intangibles</t>
  </si>
  <si>
    <t>Licencias industriales, comerciales y otras</t>
  </si>
  <si>
    <t>Licencias informáticas e intelectuales</t>
  </si>
  <si>
    <t>Franquicias</t>
  </si>
  <si>
    <t>Concesiones</t>
  </si>
  <si>
    <t>Derechos</t>
  </si>
  <si>
    <t>Marcas</t>
  </si>
  <si>
    <t>Patentes</t>
  </si>
  <si>
    <t>Software</t>
  </si>
  <si>
    <t>Activos Intangibles</t>
  </si>
  <si>
    <t>Otros bienes inmuebles</t>
  </si>
  <si>
    <t>Bienes inmuebles por arrendamiento financiero</t>
  </si>
  <si>
    <t>Bienes inmuebles en la modalidad de proyectos de infraestructura productiva de largo plazo</t>
  </si>
  <si>
    <t>Adjudicaciones, expropiaciones e indemnizaciones de inmuebles</t>
  </si>
  <si>
    <t>Edificios no residenciales</t>
  </si>
  <si>
    <t>Viviendas</t>
  </si>
  <si>
    <t>Terrenos</t>
  </si>
  <si>
    <t>Bienes Inmuebles</t>
  </si>
  <si>
    <t>Otros activos biológicos</t>
  </si>
  <si>
    <t>Árboles y plantas</t>
  </si>
  <si>
    <t>Especies menores y de zoológico</t>
  </si>
  <si>
    <t>Equinos</t>
  </si>
  <si>
    <t>Peces y acuicultura</t>
  </si>
  <si>
    <t>Ovinos y caprinos</t>
  </si>
  <si>
    <t>Aves</t>
  </si>
  <si>
    <t>Porcinos</t>
  </si>
  <si>
    <t>Bovinos</t>
  </si>
  <si>
    <t>Activos Biológicos</t>
  </si>
  <si>
    <t>Otros bienes muebles</t>
  </si>
  <si>
    <t>Bienes muebles por arrendamiento financiero</t>
  </si>
  <si>
    <t>Otros equipos</t>
  </si>
  <si>
    <t>Herramientas y máquinas-herramienta</t>
  </si>
  <si>
    <t>Equipos de generación eléctrica, aparatos y accesorios eléctricos</t>
  </si>
  <si>
    <t>Equipo de comunicación y telecomunicación</t>
  </si>
  <si>
    <t>Sistemas de aire acondicionado, calefacción y de refrigeración industrial y comercial</t>
  </si>
  <si>
    <t>Maquinaria y equipo de construcción</t>
  </si>
  <si>
    <t>Maquinaria y equipo industrial</t>
  </si>
  <si>
    <t>Maquinaria y equipo agropecuario</t>
  </si>
  <si>
    <t>Maquinaria, Otros Equipos y Herramientas</t>
  </si>
  <si>
    <t>Equipo de seguridad pública y nacional</t>
  </si>
  <si>
    <t>Maquinaria y equipo de defensa y seguridad pública</t>
  </si>
  <si>
    <t>Equipo de defensa y seguridad</t>
  </si>
  <si>
    <t>Equipo de Defensa y Seguridad</t>
  </si>
  <si>
    <t>Otros equipos de transporte</t>
  </si>
  <si>
    <t>Construcción de embarcaciones</t>
  </si>
  <si>
    <t>Vehículos y equipo marítimo, destinados a servicios públicos y la operación de programas públicos</t>
  </si>
  <si>
    <t>Vehículos y equipo marítimo, para la ejecución de programas de seguridad pública y nacional</t>
  </si>
  <si>
    <t>Embarcaciones</t>
  </si>
  <si>
    <t>Equipo ferroviario</t>
  </si>
  <si>
    <t>Vehículos y equipo aéreo, destinados a servicios públicos y la operación de programas públicos</t>
  </si>
  <si>
    <t>Vehículos y equipo aéreo, destinados exclusivamente para desastres naturales</t>
  </si>
  <si>
    <t>Vehículos y equipo aéreo, para la ejecución de programas de seguridad pública y nacional</t>
  </si>
  <si>
    <t>Equipo aeroespacial</t>
  </si>
  <si>
    <t>Carrocerías y remolques</t>
  </si>
  <si>
    <t>Vehículos y equipo terrestres, destinados a servidores públicos</t>
  </si>
  <si>
    <t>Vehículos y equipo terrestres, destinados a servicios administrativos</t>
  </si>
  <si>
    <t>Vehículos y equipo terrestres, destinados a servicios públicos y la operación de programas públicos</t>
  </si>
  <si>
    <t>Vehículos y equipo terrestres, destinados exclusivamente para desastres naturales</t>
  </si>
  <si>
    <t>Vehículos y equipo terrestres, para la ejecución de programas de seguridad pública y nacional</t>
  </si>
  <si>
    <t>Vehículos y Equipo Terrestre</t>
  </si>
  <si>
    <t>Vehículos y Equipo de Transporte</t>
  </si>
  <si>
    <t>Instrumental médico y de laboratorio</t>
  </si>
  <si>
    <t>Equipo médico y de laboratorio</t>
  </si>
  <si>
    <t>Equipo e Instrumental Médico y de Laboratorio</t>
  </si>
  <si>
    <t>Otro mobiliario y equipo educacional y recreativo</t>
  </si>
  <si>
    <t>Cámaras fotográficas y de video</t>
  </si>
  <si>
    <t>Aparatos deportivos</t>
  </si>
  <si>
    <t>Equipos y aparatos audiovisuales</t>
  </si>
  <si>
    <t>Mobiliario y Equipo Educacional y Recreativo</t>
  </si>
  <si>
    <t>Adjudicaciones, expropiaciones e indemnizaciones de bienes muebles</t>
  </si>
  <si>
    <t>Equipo de administración</t>
  </si>
  <si>
    <t>Otros mobiliarios y equipos de administración</t>
  </si>
  <si>
    <t>Equipo de cómputo y de tecnologías de la información</t>
  </si>
  <si>
    <t>Objetos de valor</t>
  </si>
  <si>
    <t>Bienes artísticos, culturales y científicos</t>
  </si>
  <si>
    <t>Muebles, excepto de oficina y estantería</t>
  </si>
  <si>
    <t>Muebles de oficina y estantería</t>
  </si>
  <si>
    <t>Mobiliario y Equipo de Administración</t>
  </si>
  <si>
    <t>Bienes Muebles, Inmuebles e Intangibles</t>
  </si>
  <si>
    <t>Gasto de inversión</t>
  </si>
  <si>
    <t>Provisiones para Erogaciones Especiales</t>
  </si>
  <si>
    <t>Erogaciones contingentes</t>
  </si>
  <si>
    <t>Otras erogaciones especiales</t>
  </si>
  <si>
    <t>Contingencias socioeconómicas</t>
  </si>
  <si>
    <t>Contingencias por fenómenos naturales</t>
  </si>
  <si>
    <t>Provisiones para Contingencias y Otras Erogaciones Especiales</t>
  </si>
  <si>
    <t>Depósitos a largo plazo en moneda extranjera</t>
  </si>
  <si>
    <t>Depósitos a largo plazo en moneda nacional</t>
  </si>
  <si>
    <t>Otras Inversiones Financieras</t>
  </si>
  <si>
    <t>Otras inversiones en fideicomisos</t>
  </si>
  <si>
    <t>Inversiones en fideicomisos de municipios</t>
  </si>
  <si>
    <t>Inversiones en fideicomisos de entidades federativas</t>
  </si>
  <si>
    <t>Inversiones en mandatos y otros análogos</t>
  </si>
  <si>
    <t>Inversiones en fideicomisos públicos considerados entidades paraestatales</t>
  </si>
  <si>
    <t>Inversiones en fideicomisos públicos financieros</t>
  </si>
  <si>
    <t>Inversiones en fideicomisos públicos empresariales y no financieros</t>
  </si>
  <si>
    <t>Inversiones en fideicomisos públicos no empresariales y no financieros</t>
  </si>
  <si>
    <t>Inversiones en fideicomisos del Poder Judicial</t>
  </si>
  <si>
    <t>Inversiones en fideicomisos del Poder Legislativo</t>
  </si>
  <si>
    <t>Inversiones en fideicomisos del Poder Ejecutivo</t>
  </si>
  <si>
    <t>Inversiones en Fideicomisos, Mandatos y Otros Análogos</t>
  </si>
  <si>
    <t>Concesión de préstamos al sector externo con fines de gestión de liquidez</t>
  </si>
  <si>
    <t>Concesión de préstamos al sector privado con fines de gestión de liquidez</t>
  </si>
  <si>
    <t>Concesión de préstamos al sector público con fines de gestión de liquidez</t>
  </si>
  <si>
    <t>Concesión de préstamos al sector externo con fines de política económica</t>
  </si>
  <si>
    <t>Fideicomisos para financiamientos de vivienda</t>
  </si>
  <si>
    <t>Fideicomisos para financiamientos al comercio y otros servicios</t>
  </si>
  <si>
    <t>Fideicomisos para financiamientos industriales</t>
  </si>
  <si>
    <t>Fideicomisos para financiamientos agropecuarios</t>
  </si>
  <si>
    <t>Fideicomisos para financiamiento de obras</t>
  </si>
  <si>
    <t>Créditos directos para actividades productivas otorgados al sector privado con fines de política económica</t>
  </si>
  <si>
    <t>Concesión de préstamos al sector privado con fines de política económica</t>
  </si>
  <si>
    <t>Concesión de préstamos a entidades federativas y municipios con fines de política económica</t>
  </si>
  <si>
    <t>Concesión de préstamos a instituciones paraestatales públicas financieras con fines de política económica</t>
  </si>
  <si>
    <t>Concesión de préstamos a entidades paraestatales empresariales y no financieras con fines de política económica</t>
  </si>
  <si>
    <t>Concesión de préstamos a entidades paraestatales no empresariales y no financieras con fines de política económica</t>
  </si>
  <si>
    <t>Concesión de Préstamos</t>
  </si>
  <si>
    <t>Adquisición de otros valores</t>
  </si>
  <si>
    <t>Adquisición de acciones</t>
  </si>
  <si>
    <t>Fideicomisos para adquisición de títulos de crédito</t>
  </si>
  <si>
    <t>Otros valores</t>
  </si>
  <si>
    <t>Obligaciones negociables adquiridas con fines de gestión de liquidez</t>
  </si>
  <si>
    <t>Obligaciones negociables adquiridas con fines de política económica</t>
  </si>
  <si>
    <t>Valores representativos de deuda adquiridos con fines de gestión de liquidez</t>
  </si>
  <si>
    <t>Valores representativos de deuda adquiridos con fines de política económica</t>
  </si>
  <si>
    <t>Bonos</t>
  </si>
  <si>
    <t>Compra de Títulos y Valores</t>
  </si>
  <si>
    <t>Acciones y participaciones de capital en el sector externo con fines de gestión de liquidez</t>
  </si>
  <si>
    <t>Acciones y participaciones de capital en el sector privado con fines de gestión de liquidez</t>
  </si>
  <si>
    <t>Acciones y participaciones de capital en el sector público con fines de gestión de liquidez</t>
  </si>
  <si>
    <t>Acciones y participaciones de capital en el sector externo con fines de política económica</t>
  </si>
  <si>
    <t>Acciones y participaciones de capital en organismos internacionales con fines de política económica</t>
  </si>
  <si>
    <t>Acciones y participaciones de capital en el sector privado con fines de política económica</t>
  </si>
  <si>
    <t>Acciones y participaciones de capital en instituciones paraestatales públicas financieras con fines de política económica</t>
  </si>
  <si>
    <t>Acciones y participaciones de capital en entidades paraestatales empresariales y no financieras con fines de política económica</t>
  </si>
  <si>
    <t>Acciones y participaciones de capital en entidades paraestatales no empresariales y no financieras con fines de política económica</t>
  </si>
  <si>
    <t>Acciones y Participaciones de Capital</t>
  </si>
  <si>
    <t>Créditos otorgados por las entidades federativas a municipios para el fomento de actividades productivas</t>
  </si>
  <si>
    <t>Créditos otorgados por entidades federativas y municipios al sector social y privado para el fomento de actividades productivas</t>
  </si>
  <si>
    <t>Inversiones para el Fomento de Actividades Productivas</t>
  </si>
  <si>
    <t>Inversiones Financieras y Otras Provisiones</t>
  </si>
  <si>
    <t>Transferencias para el sector privado externo</t>
  </si>
  <si>
    <t>Otras aportaciones internacionales</t>
  </si>
  <si>
    <t>Cuotas y aportaciones a organismos internacionales</t>
  </si>
  <si>
    <t>Transferencias para organismos internacionales</t>
  </si>
  <si>
    <t>Transferencias para gobiernos extranjeros</t>
  </si>
  <si>
    <t>Transferencias al Exterior</t>
  </si>
  <si>
    <t>Donativos internacionales</t>
  </si>
  <si>
    <t>Donativos a fideicomisos estatales</t>
  </si>
  <si>
    <t>Donativos a fideicomisos privados</t>
  </si>
  <si>
    <t>Donativos a entidades federativas</t>
  </si>
  <si>
    <t>Donativos a instituciones sin fines de lucro</t>
  </si>
  <si>
    <t>Donativos</t>
  </si>
  <si>
    <t>Transferencias para cuotas y aportaciones a los seguros de retiro, cesantía en edad avanzada y vejez</t>
  </si>
  <si>
    <t>Trasferencias para cuotas y aportaciones de seguridad social para el IMSS, ISSSTE e ISSFAM por obligación del Estado</t>
  </si>
  <si>
    <t>Transferencias por obligación de ley</t>
  </si>
  <si>
    <t>Transferencias a la Seguridad Social</t>
  </si>
  <si>
    <t>Otras transferencias a fideicomisos</t>
  </si>
  <si>
    <t>Transferencias a fideicomisos de instituciones públicas financieras</t>
  </si>
  <si>
    <t>Transferencias a fideicomisos públicos de entidades paraestatales empresariales y no financieras</t>
  </si>
  <si>
    <t>Transferencias a fideicomisos públicos de entidades paraestatales no empresariales y no financieras</t>
  </si>
  <si>
    <t>Transferencias a fideicomisos del Poder Judicial</t>
  </si>
  <si>
    <t>Transferencias a fideicomisos del Poder Legislativo</t>
  </si>
  <si>
    <t>Aportaciones a mandatos públicos</t>
  </si>
  <si>
    <t>Aportaciones a fideicomisos públicos</t>
  </si>
  <si>
    <t>Transferencias a fideicomisos del Poder Ejecutivo</t>
  </si>
  <si>
    <t>Transferencias a Fideicomisos, Mandatos y Otros Análogos</t>
  </si>
  <si>
    <t>Prestaciones económicas distintas de pensiones y jubilaciones</t>
  </si>
  <si>
    <t>Pago de sumas aseguradas</t>
  </si>
  <si>
    <t>Otras pensiones y jubilaciones</t>
  </si>
  <si>
    <t>Transferencias para el pago de pensiones y jubilaciones</t>
  </si>
  <si>
    <t>Pago de pensiones y jubilaciones contractuales</t>
  </si>
  <si>
    <t>Pago de pensiones y jubilaciones</t>
  </si>
  <si>
    <t>Jubilaciones</t>
  </si>
  <si>
    <t>Pensiones</t>
  </si>
  <si>
    <t>Pensiones y Jubilaciones</t>
  </si>
  <si>
    <t>Ayudas por desastres naturales y otros siniestros</t>
  </si>
  <si>
    <t>Ayudas sociales a entidades de interés público</t>
  </si>
  <si>
    <t>Ayudas sociales a cooperativas</t>
  </si>
  <si>
    <t>Ayudas sociales a instituciones sin fines de lucro</t>
  </si>
  <si>
    <t>Apoyos a la investigación científica y tecnológica en instituciones sin fines de lucro</t>
  </si>
  <si>
    <t>Apoyos a la investigación científica y tecnológica de instituciones académicas y sector público</t>
  </si>
  <si>
    <t>Ayudas sociales a actividades científicas o académicas</t>
  </si>
  <si>
    <t>Ayudas sociales a instituciones de enseñanza</t>
  </si>
  <si>
    <t>Becas y otras ayudas para programas de capacitación</t>
  </si>
  <si>
    <t>Compensaciones por servicios de carácter social</t>
  </si>
  <si>
    <t>Apoyo a voluntarios que participan en diversos programas federales</t>
  </si>
  <si>
    <t>Premios, estímulos, recompensas, becas y seguros a deportistas</t>
  </si>
  <si>
    <t>Premios, recompensas, pensiones de gracia y pensión recreativa estudiantil</t>
  </si>
  <si>
    <t>Gastos por servicios de traslado de personas</t>
  </si>
  <si>
    <t>Gastos relacionados con actividades culturales, deportivas y de ayuda extraordinaria</t>
  </si>
  <si>
    <t>Ayudas sociales a personas</t>
  </si>
  <si>
    <t>Ayudas Sociales</t>
  </si>
  <si>
    <t>Subsidios a fideicomisos privados y estatales</t>
  </si>
  <si>
    <t>Subsidios para capacitación y becas</t>
  </si>
  <si>
    <t>Otros Subsidios</t>
  </si>
  <si>
    <t>Subsidios a las Entidades Federativas y Municipios</t>
  </si>
  <si>
    <t>Subvenciones al consumo</t>
  </si>
  <si>
    <t>Subsidios a la vivienda</t>
  </si>
  <si>
    <t>Subsidios para cubrir diferenciales de tasas de interés</t>
  </si>
  <si>
    <t>Subsidios a la prestación de servicios públicos</t>
  </si>
  <si>
    <t>Subsidios a la inversión</t>
  </si>
  <si>
    <t>Subsidios a la distribución</t>
  </si>
  <si>
    <t>Subsidios a la producción</t>
  </si>
  <si>
    <t>Subsidios y Subvenciones</t>
  </si>
  <si>
    <t>Transferencias a fideicomisos de entidades federativas y municipios</t>
  </si>
  <si>
    <t>Transferencias otorgadas a entidades federativas y municipios</t>
  </si>
  <si>
    <t>Transferencias otorgadas para instituciones paraestatales públicas financieras</t>
  </si>
  <si>
    <t>Transferencias otorgadas para entidades paraestatales empresariales y no financieras</t>
  </si>
  <si>
    <t>Transferencias otorgadas a entidades paraestatales no empresariales y no financieras</t>
  </si>
  <si>
    <t>Transferencias al resto del sector público</t>
  </si>
  <si>
    <t>Transferencias internas otorgadas a fideicomisos públicos financieros</t>
  </si>
  <si>
    <t>Transferencias internas otorgadas a instituciones paraestatales públicas financieras</t>
  </si>
  <si>
    <t>Transferencias internas otorgadas a fideicomisos públicos empresariales y no financieros</t>
  </si>
  <si>
    <t>Transferencias internas otorgadas a entidades paraestatales empresariales y no financieras</t>
  </si>
  <si>
    <t>Transferencias internas otorgadas a entidades paraestatales no empresariales y no financieras</t>
  </si>
  <si>
    <t>Asignaciones presupuestarias a Órganos Autónomos</t>
  </si>
  <si>
    <t>Asignaciones presupuestarias al Poder Judicial</t>
  </si>
  <si>
    <t>Asignaciones presupuestarias al Poder Legislativo</t>
  </si>
  <si>
    <t>Asignaciones presupuestarias al Poder Ejecutivo</t>
  </si>
  <si>
    <t>Transferencias internas y asignaciones al sector público</t>
  </si>
  <si>
    <t>Transferencias, Asignaciones, Subsidios y Otras Ayudas</t>
  </si>
  <si>
    <t>Apertura de Fondo Rotatorio</t>
  </si>
  <si>
    <t>Erogaciones recuperables</t>
  </si>
  <si>
    <t>Erogaciones por cuenta de terceros</t>
  </si>
  <si>
    <t>Servicios prestados entre Organismos de una Entidad Paraestatal</t>
  </si>
  <si>
    <t>Servicios Corporativos prestados por las Entidades Paraestatales a sus organismos</t>
  </si>
  <si>
    <t>Actividades de Coordinación con el Presidente Electo</t>
  </si>
  <si>
    <t>Participaciones en Órganos de Gobierno</t>
  </si>
  <si>
    <t>Gastos de las oficinas del Servicio Exterior Mexicano</t>
  </si>
  <si>
    <t>Gastos de las Comisiones Internacionales de Límites y Aguas</t>
  </si>
  <si>
    <t>Otros servicios generales</t>
  </si>
  <si>
    <t>Impuesto sobre nóminas y otros que se deriven de una relación laboral</t>
  </si>
  <si>
    <t>Utilidades</t>
  </si>
  <si>
    <t>Otros gastos por responsabilidades</t>
  </si>
  <si>
    <t>Pérdidas del erario federal</t>
  </si>
  <si>
    <t>Penas, multas, accesorios y actualizaciones</t>
  </si>
  <si>
    <t>Otras asignaciones derivadas de resoluciones de ley</t>
  </si>
  <si>
    <t>Indemnizaciones por expropiación de predios</t>
  </si>
  <si>
    <t>Erogaciones por resoluciones por autoridad competente</t>
  </si>
  <si>
    <t>Sentencias y resoluciones por autoridad competente</t>
  </si>
  <si>
    <t>Impuestos y derechos de importación</t>
  </si>
  <si>
    <t>Otros impuestos y derechos</t>
  </si>
  <si>
    <t>Impuestos y derechos de exportación</t>
  </si>
  <si>
    <t>Impuestos y derechos</t>
  </si>
  <si>
    <t>Servicios funerarios y de cementerios</t>
  </si>
  <si>
    <t>Otros Servicios Generales</t>
  </si>
  <si>
    <t>Gastos de representación</t>
  </si>
  <si>
    <t>Exposiciones</t>
  </si>
  <si>
    <t>Congresos y convenciones</t>
  </si>
  <si>
    <t>Gastos de orden social y cultural</t>
  </si>
  <si>
    <t>Gastos inherentes a la investidura presidencial</t>
  </si>
  <si>
    <t>Gastos de ceremonial de los titulares de las dependencias y entidades</t>
  </si>
  <si>
    <t>Gastos de ceremonial del titular del Ejecutivo Federal</t>
  </si>
  <si>
    <t>Gastos de ceremonial</t>
  </si>
  <si>
    <t>Servicios Oficiales</t>
  </si>
  <si>
    <t>Otros servicios de traslado y hospedaje</t>
  </si>
  <si>
    <t>Servicios integrales en el extranjero para servidores públicos en el desempeño de comisiones y funciones oficiales</t>
  </si>
  <si>
    <t>Servicios integrales nacionales para servidores públicos en el desempeño de comisiones y funciones oficiales</t>
  </si>
  <si>
    <t>Servicios integrales de traslado y viáticos</t>
  </si>
  <si>
    <t>Gastos de instalación y traslado de menaje</t>
  </si>
  <si>
    <t>Viáticos en el extranjero para servidores públicos en el desempeño de comisiones y funciones oficiales</t>
  </si>
  <si>
    <t>Viáticos en el extranjero asociados a los programas de seguridad pública y nacional</t>
  </si>
  <si>
    <t>Viáticos en el extranjero</t>
  </si>
  <si>
    <t>Viáticos nacionales para servidores públicos en el desempeño de funciones oficiales</t>
  </si>
  <si>
    <t>Viáticos nacionales asociados a desastres naturales</t>
  </si>
  <si>
    <t>Viáticos nacionales asociados a los programas de seguridad pública y nacional</t>
  </si>
  <si>
    <t>Viáticos nacionales para labores en campo y de supervisión</t>
  </si>
  <si>
    <t>Viáticos en el país</t>
  </si>
  <si>
    <t>Autotransporte</t>
  </si>
  <si>
    <t>Pasajes terrestres nacionales para servidores públicos de mando en el desempeño de comisiones y funciones oficiales</t>
  </si>
  <si>
    <t>Pasajes terrestres nacionales asociados a desastres naturales</t>
  </si>
  <si>
    <t>Pasajes terrestres nacionales asociados a los programas de seguridad pública y nacional</t>
  </si>
  <si>
    <t>Pasajes terrestres nacionales para labores en campo y de supervisión</t>
  </si>
  <si>
    <t>Pasajes marítimos, lacustres y fluviales</t>
  </si>
  <si>
    <t>Pasajes terrestres nacionales por medio electrónico</t>
  </si>
  <si>
    <t>Pasajes terrestres internacionales para servidores públicos en el desempeño de comisiones y funciones oficiales</t>
  </si>
  <si>
    <t>Pasajes terrestres internacionales asociados a los programas de seguridad pública y nacional</t>
  </si>
  <si>
    <t>Pasajes terrestres</t>
  </si>
  <si>
    <t>Pasajes aéreos internacionales para servidores públicos en el desempeño de comisiones y funciones oficiales</t>
  </si>
  <si>
    <t>Pasajes aéreos internacionales asociados a los programas de seguridad pública y nacional</t>
  </si>
  <si>
    <t>Pasajes aéreos nacionales para servidores públicos de mando en el desempeño de comisiones y funciones oficiales</t>
  </si>
  <si>
    <t>Pasajes aéreos nacionales asociados a desastres naturales</t>
  </si>
  <si>
    <t>Pasajes aéreos nacionales asociados a los programas de seguridad pública y nacional</t>
  </si>
  <si>
    <t>Pasajes aéreos nacionales para labores en campo y de supervisión</t>
  </si>
  <si>
    <t>Pasajes aéreos</t>
  </si>
  <si>
    <t>Servicios de traslado y viáticos</t>
  </si>
  <si>
    <t>Otros servicios de información</t>
  </si>
  <si>
    <t>Servicio de creación y difusión de contenido exclusivamente a través de Internet</t>
  </si>
  <si>
    <t>Servicios de la industria fílmica, del sonido y del video</t>
  </si>
  <si>
    <t>Servicios de revelado de fotografías</t>
  </si>
  <si>
    <t>Servicios de creatividad, preproducción y producción de publicidad, excepto Internet</t>
  </si>
  <si>
    <t>Difusión por radio, televisión y otros medios de mensajes comerciales para promover la venta de bienes o servicios</t>
  </si>
  <si>
    <t>Difusión por radio, televisión y otros medios de mensajes sobre programas y actividades gubernamentales</t>
  </si>
  <si>
    <t>Servicios de comunicación social y publicidad</t>
  </si>
  <si>
    <t>Servicios de jardinería y fumigación</t>
  </si>
  <si>
    <t>Servicios de limpieza y manejo de desechos</t>
  </si>
  <si>
    <t>Mantenimiento y conservación de plantas e instalaciones productivas</t>
  </si>
  <si>
    <t>Mantenimiento y conservación de maquinaria y equipo</t>
  </si>
  <si>
    <t>Instalación, reparación y mantenimiento de maquinaria, otros equipos y herramienta</t>
  </si>
  <si>
    <t>Reparación y mantenimiento de equipo de defensa y seguridad</t>
  </si>
  <si>
    <t>Reparación y mantenimiento de equipo de transporte</t>
  </si>
  <si>
    <t>Instalación, reparación y mantenimiento de equipo e instrumental médico y de laboratorio</t>
  </si>
  <si>
    <t>Instalación, reparación y mantenimiento de equipo de cómputo y tecnología de la información</t>
  </si>
  <si>
    <t>Instalación, reparación y mantenimiento de mobiliario y equipo de administración, educacional y recreativo</t>
  </si>
  <si>
    <t>Servicios de instalación, reparación, mantenimiento y conservación</t>
  </si>
  <si>
    <t>Servicios financieros, bancarios y comerciales integrales</t>
  </si>
  <si>
    <t>Comisiones por ventas</t>
  </si>
  <si>
    <t>Fletes y maniobras</t>
  </si>
  <si>
    <t>Almacenaje, envase y embalaje</t>
  </si>
  <si>
    <t>Seguro de bienes patrimoniales</t>
  </si>
  <si>
    <t>Seguros de responsabilidad patrimonial y fianzas</t>
  </si>
  <si>
    <t>Servicios de recaudación, traslado y custodia de valores</t>
  </si>
  <si>
    <t>Servicios de cobranza, investigación crediticia y similar</t>
  </si>
  <si>
    <t>Servicios financieros y bancarios</t>
  </si>
  <si>
    <t>Servicios financieros, bancarios y comerciales</t>
  </si>
  <si>
    <t>Asignaciones derivadas de proyectos de asociación público privada</t>
  </si>
  <si>
    <t>Servicios integrales</t>
  </si>
  <si>
    <t>Proyectos para prestación de servicios</t>
  </si>
  <si>
    <t>Subcontratación de servicios con terceros</t>
  </si>
  <si>
    <t>Servicios profesionales, científicos y técnicos integrales</t>
  </si>
  <si>
    <t>Servicios de vigilancia</t>
  </si>
  <si>
    <t>Gastos en actividades de seguridad y logística del Estado Mayor Presidencial</t>
  </si>
  <si>
    <t>Gastos de seguridad pública y nacional</t>
  </si>
  <si>
    <t>Servicios de protección y seguridad</t>
  </si>
  <si>
    <t>Servicios de digitalización</t>
  </si>
  <si>
    <t>Información en medios masivos derivada de la operación y administración de las dependencias y entidades</t>
  </si>
  <si>
    <t>Impresión y elaboración de material informativo derivado de la operación y administración de las dependencias y entidades</t>
  </si>
  <si>
    <t>Impresiones de documentos oficiales para la prestación de servicios públicos, identificación, formatos administrativos y fiscales, formas valoradas, certificados y títulos</t>
  </si>
  <si>
    <t>Otros servicios comerciales</t>
  </si>
  <si>
    <t>Servicios relacionados con traducciones</t>
  </si>
  <si>
    <t>Servicios de apoyo administrativo, traducción, fotocopiado e impresión</t>
  </si>
  <si>
    <t>Servicios de investigación científica y desarrollo</t>
  </si>
  <si>
    <t>Servicios de capacitación</t>
  </si>
  <si>
    <t>Servicios de mantenimiento de aplicaciones informáticas</t>
  </si>
  <si>
    <t>Servicios relacionados con certificación de procesos</t>
  </si>
  <si>
    <t>Servicios estadísticos y geográficos</t>
  </si>
  <si>
    <t>Servicios de desarrollo de aplicaciones informáticas</t>
  </si>
  <si>
    <t>Servicios de consultoría administrativa, procesos, técnica y en tecnologías de la información</t>
  </si>
  <si>
    <t>Servicios de diseño, arquitectura, ingeniería y actividades relacionadas</t>
  </si>
  <si>
    <t>Servicios relacionados con procedimientos jurisdiccionales</t>
  </si>
  <si>
    <t>Otras asesorías para la operación de programas</t>
  </si>
  <si>
    <t>Consultorías para programas o proyectos financiados por organismos internacionales</t>
  </si>
  <si>
    <t>Asesorías por controversias en el marco de los tratados internacionales</t>
  </si>
  <si>
    <t>Asesorías asociadas a convenios, tratados o acuerdos</t>
  </si>
  <si>
    <t>Servicios legales, de contabilidad, auditoría y relacionados</t>
  </si>
  <si>
    <t>Servicios profesionales, científicos, técnicos y otros servicios</t>
  </si>
  <si>
    <t>Otros Arrendamientos</t>
  </si>
  <si>
    <t>PIDIREGAS cargos fijos</t>
  </si>
  <si>
    <t>Arrendamiento de sustancias y productos químicos</t>
  </si>
  <si>
    <t>Otros arrendamientos</t>
  </si>
  <si>
    <t>Arrendamiento de activos intangibles</t>
  </si>
  <si>
    <t>Arrendamiento de maquinaria, otros equipos y herramientas</t>
  </si>
  <si>
    <t>Arrendamiento de vehículos terrestres, aéreos, marítimos, lacustres y fluviales para servidores públicos</t>
  </si>
  <si>
    <t>Arrendamiento de vehículos terrestres, aéreos, marítimos, lacustres y fluviales para desastres naturales</t>
  </si>
  <si>
    <t>Arrendamiento de vehículos terrestres, aéreos, marítimos, lacustres y fluviales para servicios administrativos</t>
  </si>
  <si>
    <t>Arrendamiento de vehículos terrestres, aéreos, marítimos, lacustres y fluviales para servicios públicos y la operación de programas públicos</t>
  </si>
  <si>
    <t>Arrendamiento de vehículos terrestres, aéreos, marítimos, lacustres y fluviales para la ejecución de programas de seguridad pública y nacional</t>
  </si>
  <si>
    <t>Arrendamiento de equipo de transporte</t>
  </si>
  <si>
    <t>Arrendamiento de equipo e instrumental médico y de laboratorio</t>
  </si>
  <si>
    <t>Arrendamiento de equipo de telecomunicaciones</t>
  </si>
  <si>
    <t>Arrendamiento de mobiliario</t>
  </si>
  <si>
    <t>Arrendamiento de equipo y bienes informáticos</t>
  </si>
  <si>
    <t>Arrendamiento de mobiliario y equipo de administración, educacional y recreativo</t>
  </si>
  <si>
    <t>Arrendamiento de edificios</t>
  </si>
  <si>
    <t>Arrendamiento de terrenos</t>
  </si>
  <si>
    <t>Servicios de arrendamiento</t>
  </si>
  <si>
    <t>Servicios integrales de infraestructura de cómputo</t>
  </si>
  <si>
    <t>Servicios generales para planteles educativos</t>
  </si>
  <si>
    <t>Contratación de otros servicios</t>
  </si>
  <si>
    <t>Servicios integrales de telecomunicación</t>
  </si>
  <si>
    <t>Servicios integrales y otros servicios</t>
  </si>
  <si>
    <t>Servicio telegráfico</t>
  </si>
  <si>
    <t>Servicio postal</t>
  </si>
  <si>
    <t>Servicios postales y telegráficos</t>
  </si>
  <si>
    <t>Servicios de acceso de Internet, redes y procesamiento de información</t>
  </si>
  <si>
    <t>Servicios de internet</t>
  </si>
  <si>
    <t>Servicios de telecomunicaciones</t>
  </si>
  <si>
    <t>Servicio de radiolocalización</t>
  </si>
  <si>
    <t>Servicios de telecomunicaciones y satélites</t>
  </si>
  <si>
    <t>Telefonía celular</t>
  </si>
  <si>
    <t>Telefonía tradicional</t>
  </si>
  <si>
    <t>Agua</t>
  </si>
  <si>
    <t>Gas</t>
  </si>
  <si>
    <t>Energía eléctrica</t>
  </si>
  <si>
    <t>Servicios básicos</t>
  </si>
  <si>
    <t>Servicios Generales</t>
  </si>
  <si>
    <t>Refacciones y accesorios menores otros bienes muebles</t>
  </si>
  <si>
    <t>Refacciones y accesorios menores de maquinaria y otros equipos</t>
  </si>
  <si>
    <t>Refacciones y accesorios menores de equipo de defensa y seguridad</t>
  </si>
  <si>
    <t>Refacciones y accesorios menores de equipo de transporte</t>
  </si>
  <si>
    <t>Refacciones y accesorios menores de equipo e instrumental médico y de laboratorio</t>
  </si>
  <si>
    <t>Refacciones y accesorios menores de equipo de cómputo y tecnologías de la información</t>
  </si>
  <si>
    <t>Refacciones y accesorios menores de mobiliario y equipo de administración, educacional y recreativo</t>
  </si>
  <si>
    <t>Refacciones y accesorios menores de edificios</t>
  </si>
  <si>
    <t>Herramientas menores</t>
  </si>
  <si>
    <t>Herramientas, refacciones y accesorios menores</t>
  </si>
  <si>
    <t>Prendas de protección para seguridad pública y nacional</t>
  </si>
  <si>
    <t>Materiales de seguridad pública</t>
  </si>
  <si>
    <t>Sustancias y materiales explosivos</t>
  </si>
  <si>
    <t>Materiales y suministros para seguridad</t>
  </si>
  <si>
    <t>Blancos y otros productos textiles, excepto prendas de vestir</t>
  </si>
  <si>
    <t>Productos textiles</t>
  </si>
  <si>
    <t>Artículos deportivos</t>
  </si>
  <si>
    <t>Prendas de seguridad y protección personal</t>
  </si>
  <si>
    <t>Vestuario y uniformes</t>
  </si>
  <si>
    <t>Vestuario, blancos, prendas de protección y artículos deportivos</t>
  </si>
  <si>
    <t>Carbón y sus derivados</t>
  </si>
  <si>
    <t>Combustibles de importación para plantas productivas</t>
  </si>
  <si>
    <t>Combustibles nacionales para plantas productivas</t>
  </si>
  <si>
    <t>PIDIREGAS cargos variables</t>
  </si>
  <si>
    <t>Combustibles, lubricantes y aditivos para maquinaria, equipo de producción y servicios administrativos</t>
  </si>
  <si>
    <t>Combustibles, lubricantes y aditivos para vehículos terrestres, aéreos, marítimos, lacustres y fluviales asignados a servidores públicos</t>
  </si>
  <si>
    <t>Combustibles, lubricantes y aditivos para vehículos terrestres, aéreos, marítimos, lacustres y fluviales destinados a servicios administrativos</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</si>
  <si>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</si>
  <si>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la ejecución de programas de seguridad pública y nacional</t>
  </si>
  <si>
    <t>Combustibles, lubricantes y aditivos</t>
  </si>
  <si>
    <t>Otros productos químicos</t>
  </si>
  <si>
    <t>Fibras sintéticas, hules, plásticos y derivados</t>
  </si>
  <si>
    <t>Materiales, accesorios y suministros de laboratorio</t>
  </si>
  <si>
    <t>Materiales, accesorios y suministros médicos</t>
  </si>
  <si>
    <t>Medicinas y productos farmacéuticos</t>
  </si>
  <si>
    <t>Fertilizantes, pesticidas y otros agroquímicos</t>
  </si>
  <si>
    <t>Productos químicos básicos</t>
  </si>
  <si>
    <t>Productos químicos, farmacéuticos y de laboratorio</t>
  </si>
  <si>
    <t>Otros materiales y artículos de construcción y reparación</t>
  </si>
  <si>
    <t>Materiales complementarios</t>
  </si>
  <si>
    <t>Artículos metálicos para la construcción</t>
  </si>
  <si>
    <t>Material eléctrico y electrónico</t>
  </si>
  <si>
    <t>Vidrio y productos de vidrio</t>
  </si>
  <si>
    <t>Madera y productos de madera</t>
  </si>
  <si>
    <t>Cal, yeso y productos de yeso</t>
  </si>
  <si>
    <t>Cemento y productos de concreto</t>
  </si>
  <si>
    <t>Productos minerales no metálicos</t>
  </si>
  <si>
    <t>Materiales y artículos de construcción y de reparación</t>
  </si>
  <si>
    <t>Petróleo, gas y sus derivados adquiridos como materia prima</t>
  </si>
  <si>
    <t>Otros productos adquiridos como materia prima</t>
  </si>
  <si>
    <t>Mercancías adquiridas para su comercialización</t>
  </si>
  <si>
    <t>Productos de cuero, piel, plástico y hule adquiridos como materia prima</t>
  </si>
  <si>
    <t>Productos metálicos y a base de minerales no metálicos adquiridos como materia prima</t>
  </si>
  <si>
    <t>Productos químicos, farmacéuticos y de laboratorio adquiridos como materia prima</t>
  </si>
  <si>
    <t>Combustibles, lubricantes, aditivos, carbón y sus derivados adquiridos como materia prima</t>
  </si>
  <si>
    <t>Productos de papel, cartón e impresos adquiridos como materia prima</t>
  </si>
  <si>
    <t>Insumos textiles adquiridos como materia prima</t>
  </si>
  <si>
    <t>Productos alimenticios, agropecuarios y forestales adquiridos como materia prima</t>
  </si>
  <si>
    <t>Materias primas y de producción y comercialización</t>
  </si>
  <si>
    <t>Utensilios para el servicio de alimentación</t>
  </si>
  <si>
    <t>Productos alimenticios para animales</t>
  </si>
  <si>
    <t>Productos alimenticios para el personal derivado de actividades extraordinarias</t>
  </si>
  <si>
    <t>Productos alimenticios para la población en caso de desastres naturales</t>
  </si>
  <si>
    <t>Productos alimenticios para el personal en las instalaciones de las dependencias y entidades</t>
  </si>
  <si>
    <t>Productos alimenticios para el personal que realiza labores en campo o de supervisión</t>
  </si>
  <si>
    <t>Productos alimenticios para personas derivado de la prestación de servicios públicos en unidades de salud, educativas, de readaptación social y otras</t>
  </si>
  <si>
    <t>Productos alimenticios para el Ejército, Fuerza Aérea y Armada Mexicanos, y para los efectivos que participen en programas de seguridad pública</t>
  </si>
  <si>
    <t>Productos alimenticios para personas</t>
  </si>
  <si>
    <t>Alimentos y Utensilios</t>
  </si>
  <si>
    <t>Materiales para el registro e identificación de bienes y personas</t>
  </si>
  <si>
    <t>Materiales y útiles de enseñanza</t>
  </si>
  <si>
    <t>Material de limpieza</t>
  </si>
  <si>
    <t>Material para información en actividades de investigación científica y tecnológica</t>
  </si>
  <si>
    <t>Material de apoyo informativo</t>
  </si>
  <si>
    <t>Material impreso e información digital</t>
  </si>
  <si>
    <t>Materiales, útiles y equipos menores de tecnologías de la información y comunicaciones</t>
  </si>
  <si>
    <t>Material estadístico y geográfico</t>
  </si>
  <si>
    <t>Materiales y útiles de impresión y reproducción</t>
  </si>
  <si>
    <t>Materiales, útiles y equipos menores de oficina</t>
  </si>
  <si>
    <t>Materiales y Suministros</t>
  </si>
  <si>
    <t>Recompensas</t>
  </si>
  <si>
    <t>Estímulos al personal operativo</t>
  </si>
  <si>
    <t>Estímulos por productividad y eficiencia</t>
  </si>
  <si>
    <t>Estímulos</t>
  </si>
  <si>
    <t>Pago de estímulos a servidores públicos</t>
  </si>
  <si>
    <t>Previsiones por adecuaciones a las estructuras ocupacionales</t>
  </si>
  <si>
    <t>Previsiones para los depósitos al ahorro solidario</t>
  </si>
  <si>
    <t>Previsiones para aportaciones al seguro de cesantía en edad avanzada y vejez</t>
  </si>
  <si>
    <t>Previsiones para aportaciones al Sistema de Ahorro para el Retiro</t>
  </si>
  <si>
    <t>Previsiones para aportaciones al FOVISSSTE</t>
  </si>
  <si>
    <t>Previsiones para aportaciones al ISSSTE</t>
  </si>
  <si>
    <t>Otras medidas de carácter laboral y económico</t>
  </si>
  <si>
    <t>Creación de plazas</t>
  </si>
  <si>
    <t>Incrementos a las percepciones</t>
  </si>
  <si>
    <t>Previsiones de carácter laboral, económica y de seguridad social</t>
  </si>
  <si>
    <t>Previsiones</t>
  </si>
  <si>
    <t>Pago extraordinario por riesgo</t>
  </si>
  <si>
    <t>Otras prestaciones</t>
  </si>
  <si>
    <t>Otras prestaciones sociales y económicas</t>
  </si>
  <si>
    <t>Apoyos a la capacitación de los servidores públicos</t>
  </si>
  <si>
    <t>Asignaciones adicionales al sueldo</t>
  </si>
  <si>
    <t>Compensación garantizada</t>
  </si>
  <si>
    <t>Prestaciones establecidas por condiciones generales de trabajo o contratos colectivos de trabajo</t>
  </si>
  <si>
    <t>Prestaciones contractuales</t>
  </si>
  <si>
    <t>Prestaciones y haberes de retiro</t>
  </si>
  <si>
    <t xml:space="preserve"> Pago de liquidaciones</t>
  </si>
  <si>
    <t>Indemnizaciones por accidentes en el trabajo</t>
  </si>
  <si>
    <t>Indemnizaciones</t>
  </si>
  <si>
    <t>Cuotas para el fondo de trabajo del personal del Ejército, Fuerza Aérea y Armada Mexicanos</t>
  </si>
  <si>
    <t>Cuotas para el fondo de ahorro de generales, almirantes, jefes y oficiales</t>
  </si>
  <si>
    <t>Cuotas para el fondo de ahorro del personal civil</t>
  </si>
  <si>
    <t>Cuotas para el fondo de ahorro y fondo de trabajo</t>
  </si>
  <si>
    <t>Seguro de responsabilidad civil, asistencia legal y otros seguros</t>
  </si>
  <si>
    <t>Cuotas para el seguro colectivo de retiro</t>
  </si>
  <si>
    <t>Cuotas para el seguro de separación individualizado</t>
  </si>
  <si>
    <t>Cuotas para el seguro de gastos médicos del personal civil</t>
  </si>
  <si>
    <t>Cuotas para el seguro de vida del personal militar</t>
  </si>
  <si>
    <t>Cuotas para el seguro de vida del personal civil</t>
  </si>
  <si>
    <t>Aportaciones para seguros</t>
  </si>
  <si>
    <t>Depósitos para el ahorro solidario</t>
  </si>
  <si>
    <t>Aportaciones al sistema de ahorro para el retiro</t>
  </si>
  <si>
    <t>Aportaciones al sistema para el retiro</t>
  </si>
  <si>
    <t>Aportaciones al INFONAVIT</t>
  </si>
  <si>
    <t>Aportaciones al FOVISSSTE</t>
  </si>
  <si>
    <t>Aportaciones a fondos de vivienda</t>
  </si>
  <si>
    <t>Aportaciones al seguro de cesantía en edad avanzada y vejez</t>
  </si>
  <si>
    <t>Aportaciones de seguridad social contractuales</t>
  </si>
  <si>
    <t>Aportaciones al IMSS</t>
  </si>
  <si>
    <t>Aportaciones al ISSFAM</t>
  </si>
  <si>
    <t>Aportaciones al ISSSTE</t>
  </si>
  <si>
    <t>Aportaciones de seguridad social</t>
  </si>
  <si>
    <t>Seguridad Social</t>
  </si>
  <si>
    <t>Participaciones por vigilancia en el cumplimiento de las leyes y custodia de valores</t>
  </si>
  <si>
    <t>Honorarios especiales</t>
  </si>
  <si>
    <t>Asignaciones de técnico especial</t>
  </si>
  <si>
    <t>Asignaciones de vuelo</t>
  </si>
  <si>
    <t>Asignaciones por comisión</t>
  </si>
  <si>
    <t>Asignaciones de mando</t>
  </si>
  <si>
    <t>Asignaciones de técnico</t>
  </si>
  <si>
    <t>Asignaciones de técnico, de mando, por comisión, de vuelo y de técnico especial</t>
  </si>
  <si>
    <t>Sobrehaberes</t>
  </si>
  <si>
    <t>Asignaciones conforme al régimen laboral</t>
  </si>
  <si>
    <t>Asignaciones para la conclusión de servicios en la Administración Pública Federal</t>
  </si>
  <si>
    <t>Gastos contingentes para el personal radicado en el extranjero</t>
  </si>
  <si>
    <t>Compensaciones a médicos residentes</t>
  </si>
  <si>
    <t>Compensación por actualización y formación académica</t>
  </si>
  <si>
    <t>Compensación por adquisición de material didáctico</t>
  </si>
  <si>
    <t>Asignaciones docentes, pedagógicas genéricas y específicas</t>
  </si>
  <si>
    <t>Compensaciones adicionales por servicios especiales</t>
  </si>
  <si>
    <t>Compensaciones de servicios</t>
  </si>
  <si>
    <t>Compensaciones de retiro</t>
  </si>
  <si>
    <t>Compensaciones por servicios eventuales</t>
  </si>
  <si>
    <t>Compensaciones por servicios especiales</t>
  </si>
  <si>
    <t>Acreditación al personal docente por años de estudio de licenciatura</t>
  </si>
  <si>
    <t>Acreditación por titulación en la docencia</t>
  </si>
  <si>
    <t>Compensaciones</t>
  </si>
  <si>
    <t>Horas extraordinarias</t>
  </si>
  <si>
    <t>Gratificación de fin de año</t>
  </si>
  <si>
    <t>Primas de vacaciones y dominical</t>
  </si>
  <si>
    <t>Primas de vacaciones, dominical y gratificación de fin de año</t>
  </si>
  <si>
    <t>Antigüedad</t>
  </si>
  <si>
    <t>Prima de perseverancia por años de servicio activo en el Ejército, Fuerza Aérea y Armada Mexicanos</t>
  </si>
  <si>
    <t>Acreditación por años de servicio en la docencia y al personal administrativo de las instituciones de educación superior</t>
  </si>
  <si>
    <t>Prima quinquenal por años de servicios efectivos prestados</t>
  </si>
  <si>
    <t>Primas por años de servicios efectivos prestados</t>
  </si>
  <si>
    <t>Remuneraciones adicionales y especiales</t>
  </si>
  <si>
    <t>Retribución a los representantes de los trabajadores y de los patrones en la Junta de Conciliación y Arbitraje</t>
  </si>
  <si>
    <t>Retribuciones por servicios en período de formación profesional</t>
  </si>
  <si>
    <t>Retribuciones por servicios de carácter social</t>
  </si>
  <si>
    <t>Compensaciones a sustitutos de profesores</t>
  </si>
  <si>
    <t xml:space="preserve">Remuneraciones al personal eventual </t>
  </si>
  <si>
    <t>Sueldos base al personal eventual</t>
  </si>
  <si>
    <t>Honorarios asimilables a salarios</t>
  </si>
  <si>
    <t>Remuneraciones al personal de carácter transitorio</t>
  </si>
  <si>
    <t>Remuneraciones por adscripción laboral en el extranjero</t>
  </si>
  <si>
    <t>Sueldos base al personal permanente</t>
  </si>
  <si>
    <t>Haberes</t>
  </si>
  <si>
    <t>Dietas</t>
  </si>
  <si>
    <t>Remuneraciones al personal de carácter permanente</t>
  </si>
  <si>
    <t>Servicios Personales</t>
  </si>
  <si>
    <t>Gasto corriente</t>
  </si>
  <si>
    <t>Salud</t>
  </si>
  <si>
    <t xml:space="preserve">Indicador </t>
  </si>
  <si>
    <t>HK.1.1.1.1</t>
  </si>
  <si>
    <t>HK.1.1.1</t>
  </si>
  <si>
    <t>HK.1.1</t>
  </si>
  <si>
    <t>HK.1</t>
  </si>
  <si>
    <t>Obras de pre-edificación en terrenos de construcción</t>
  </si>
  <si>
    <t>HK.1.1.3.2</t>
  </si>
  <si>
    <t>HK.1.1.3</t>
  </si>
  <si>
    <t>HK.1.1.3.1</t>
  </si>
  <si>
    <t>HK.2.1</t>
  </si>
  <si>
    <t>HK.2</t>
  </si>
  <si>
    <t>HKR.4</t>
  </si>
  <si>
    <t>HK.1.1.2.4</t>
  </si>
  <si>
    <t>HK.1.1.2</t>
  </si>
  <si>
    <t>HK.1.1.2.3</t>
  </si>
  <si>
    <t>HK.1.1.2.2</t>
  </si>
  <si>
    <t>HK.1.1.2.1</t>
  </si>
  <si>
    <t>HC.1.1.2</t>
  </si>
  <si>
    <t xml:space="preserve">HC.6 </t>
  </si>
  <si>
    <t>HC.6.3</t>
  </si>
  <si>
    <t>HC.6.1</t>
  </si>
  <si>
    <t>Rectoría del Sistema de Salud</t>
  </si>
  <si>
    <t>HC.1.3.1</t>
  </si>
  <si>
    <t xml:space="preserve">HC.1.3 </t>
  </si>
  <si>
    <t>FN</t>
  </si>
  <si>
    <t>FI</t>
  </si>
  <si>
    <t>Tipo de Unidad</t>
  </si>
  <si>
    <t>HCR.1</t>
  </si>
  <si>
    <t>HC.2</t>
  </si>
  <si>
    <t>Otros Grupos Vulnerables</t>
  </si>
  <si>
    <t>Protección Social</t>
  </si>
  <si>
    <t>HC.6</t>
  </si>
  <si>
    <t>HC.1.1.1</t>
  </si>
  <si>
    <t>HC.6.2</t>
  </si>
  <si>
    <t>Programa de Vacunación</t>
  </si>
  <si>
    <t>HC.1.3.3</t>
  </si>
  <si>
    <t>HC.6.5</t>
  </si>
  <si>
    <t>HC.1</t>
  </si>
  <si>
    <t>HC.6.6</t>
  </si>
  <si>
    <t>HC.1.3.2</t>
  </si>
  <si>
    <t>HC.1.1</t>
  </si>
  <si>
    <t>HC.1.3</t>
  </si>
  <si>
    <t>Hospital Nacional Homeopático</t>
  </si>
  <si>
    <t>Hospital de la Mujer</t>
  </si>
  <si>
    <t>Hospital Juárez del Centro</t>
  </si>
  <si>
    <t>HP.3.4.4</t>
  </si>
  <si>
    <t>HP.3.4</t>
  </si>
  <si>
    <t>HP.3</t>
  </si>
  <si>
    <t>HP.3.4.3</t>
  </si>
  <si>
    <t>*Centros de consultas sobre el embarazo                     
*Clínicas de control de la natalidad                                 *Cursos de preparación para el parto                           *Clínicas de fecundidad</t>
  </si>
  <si>
    <t>HP.3.4.1</t>
  </si>
  <si>
    <t>Ejemplo</t>
  </si>
  <si>
    <t>Clasificación HP, Proveedores de Salud Ambulatoria Específicos</t>
  </si>
  <si>
    <t xml:space="preserve">Proveedores desconocidos </t>
  </si>
  <si>
    <t>HP.0</t>
  </si>
  <si>
    <t>Promoción de la salud con un enfoque multisectorial</t>
  </si>
  <si>
    <t>HCR.2</t>
  </si>
  <si>
    <t>Asociaciones públicas-privadas                                                                    Investigación y desarrollo en salud                                                                                   Educación y capacitación del personal en salud</t>
  </si>
  <si>
    <t xml:space="preserve">Agencias gubernamentales de administración del sistema de salud </t>
  </si>
  <si>
    <t>HP.7.1</t>
  </si>
  <si>
    <t>HP.7</t>
  </si>
  <si>
    <t>Administración del financiamiento de la sanidad</t>
  </si>
  <si>
    <t>HC.7.2</t>
  </si>
  <si>
    <t xml:space="preserve">HC.7                           </t>
  </si>
  <si>
    <t xml:space="preserve">Gobierno y administración del sistema de salud                              </t>
  </si>
  <si>
    <t xml:space="preserve">HC.7.1                 </t>
  </si>
  <si>
    <t xml:space="preserve">*Vigilancia epidemiológica y de riesgos, y programas de control de enfermedades                                                                   </t>
  </si>
  <si>
    <t xml:space="preserve">HC.6.5 </t>
  </si>
  <si>
    <t>HP.6</t>
  </si>
  <si>
    <t xml:space="preserve">HC.6.4 </t>
  </si>
  <si>
    <t xml:space="preserve">*Programas de detección temprana de enfermedades                       </t>
  </si>
  <si>
    <t xml:space="preserve">HC.6.3 </t>
  </si>
  <si>
    <t xml:space="preserve">*Programas de vacunación     </t>
  </si>
  <si>
    <t xml:space="preserve">Proveedores de atención preventiva </t>
  </si>
  <si>
    <t xml:space="preserve">*Información, educación y programas de prevención                       </t>
  </si>
  <si>
    <t xml:space="preserve">HC.6.1                  </t>
  </si>
  <si>
    <t xml:space="preserve">Otros proveedores de servicios auxiliares </t>
  </si>
  <si>
    <t>HP.4.9</t>
  </si>
  <si>
    <t>HP.4</t>
  </si>
  <si>
    <t>Imaginología</t>
  </si>
  <si>
    <t>HC.4.2</t>
  </si>
  <si>
    <t>HC.4</t>
  </si>
  <si>
    <t xml:space="preserve">Laboratorios médicos  y de diagnostico </t>
  </si>
  <si>
    <t>HP.4.2</t>
  </si>
  <si>
    <t>Laboratorio clínico</t>
  </si>
  <si>
    <t>HC.4.1</t>
  </si>
  <si>
    <t xml:space="preserve">Proveedores de transporte de pacientes y rescate de emergencia </t>
  </si>
  <si>
    <t>HP.4.1</t>
  </si>
  <si>
    <t>Transportación de pacientes</t>
  </si>
  <si>
    <t>HC.4.3</t>
  </si>
  <si>
    <t xml:space="preserve">Proveedores de atención domiciliaria </t>
  </si>
  <si>
    <t>HP.3.5</t>
  </si>
  <si>
    <t>Servicios de atención curativa domiciliaria</t>
  </si>
  <si>
    <t>HC.1.4</t>
  </si>
  <si>
    <t xml:space="preserve">Todos los demás centros ambulatorios </t>
  </si>
  <si>
    <t>HP.3.4.9</t>
  </si>
  <si>
    <t xml:space="preserve">Rehabilitación ambulatoria                                             </t>
  </si>
  <si>
    <t xml:space="preserve">HC.2.3                 </t>
  </si>
  <si>
    <t xml:space="preserve">Consultorios odontológicos </t>
  </si>
  <si>
    <t>HP.3.2</t>
  </si>
  <si>
    <t>Atención odontológica ambulatoria</t>
  </si>
  <si>
    <t>Consultorios de especialistas (que no sean especialistas en salud mental)</t>
  </si>
  <si>
    <t>HP.3.1.3</t>
  </si>
  <si>
    <t>HP.3.1</t>
  </si>
  <si>
    <t>Servicios médicos especializados</t>
  </si>
  <si>
    <t xml:space="preserve">Consultorios de médicos generales </t>
  </si>
  <si>
    <t>HP.3.1.1</t>
  </si>
  <si>
    <t>Servicios médicos y de diagnóstico básicos</t>
  </si>
  <si>
    <t xml:space="preserve">Rehabilitación hospitalaria                                   </t>
  </si>
  <si>
    <t xml:space="preserve">HC.2.1 </t>
  </si>
  <si>
    <t>Hospitales especializados (que no sean de salud mental)</t>
  </si>
  <si>
    <t>HP.1.3</t>
  </si>
  <si>
    <t>HP.1</t>
  </si>
  <si>
    <t xml:space="preserve">Atención curativa hospitalaria especializada                         </t>
  </si>
  <si>
    <t xml:space="preserve">HC.1.1.2         </t>
  </si>
  <si>
    <t xml:space="preserve">HC.1.1                              </t>
  </si>
  <si>
    <t xml:space="preserve">HC.1                                </t>
  </si>
  <si>
    <t xml:space="preserve">Hospitales generales </t>
  </si>
  <si>
    <t>HP.1.1</t>
  </si>
  <si>
    <t>Atención curativa hospitalaria general</t>
  </si>
  <si>
    <t xml:space="preserve">Descripción </t>
  </si>
  <si>
    <t>*Centros y clínicas ambulatorias para el tratamiento del alcoholismo, la desintoxicación, el tratamiento de adicionen y drogas, salud mental o para el tratamiento de adicciones</t>
  </si>
  <si>
    <t xml:space="preserve">HP.3.4.2 </t>
  </si>
  <si>
    <t>*Consultorios de psiquiatras independientes,                         *Consultorios de salud mental,                          *Consultorios de pediatras de salud mental,                                           *Consultorios de  psicoanalistas                            *Consultorios de psicoterapeutas.</t>
  </si>
  <si>
    <t xml:space="preserve">HP.3.1.2 </t>
  </si>
  <si>
    <t xml:space="preserve">HP.3.1 </t>
  </si>
  <si>
    <t xml:space="preserve">HP.3 </t>
  </si>
  <si>
    <t>*Hospitales psiquiátricos                                                           *Hospitales Forenses                                                  *Hospitales para adicciones</t>
  </si>
  <si>
    <t xml:space="preserve">HP.1.2 </t>
  </si>
  <si>
    <t xml:space="preserve">HP.1 </t>
  </si>
  <si>
    <t>Tipo de unidad</t>
  </si>
  <si>
    <t>Esquemas de seguros sociales de salud</t>
  </si>
  <si>
    <t>HF.1.2.1</t>
  </si>
  <si>
    <t>HF.1.2</t>
  </si>
  <si>
    <t>HF.1</t>
  </si>
  <si>
    <t>Esquemas del gobierno regional y local</t>
  </si>
  <si>
    <t>HF.1.1.2</t>
  </si>
  <si>
    <t>HF.1.1</t>
  </si>
  <si>
    <t>Esquemas del gobierno central</t>
  </si>
  <si>
    <t>HF.1.1.1</t>
  </si>
  <si>
    <t>FS.6</t>
  </si>
  <si>
    <t>Transferencias y donaciones internas</t>
  </si>
  <si>
    <t>FS.1.1</t>
  </si>
  <si>
    <t>FS.1</t>
  </si>
  <si>
    <t>Otros ingresos de hogares n.e.p.</t>
  </si>
  <si>
    <t>FS.6.1</t>
  </si>
  <si>
    <t xml:space="preserve">Otras partidas de gasto </t>
  </si>
  <si>
    <t>FP.5.2</t>
  </si>
  <si>
    <t>FP.5</t>
  </si>
  <si>
    <t xml:space="preserve">Impuestos </t>
  </si>
  <si>
    <t>FP.5.1</t>
  </si>
  <si>
    <t xml:space="preserve">Bienes no de salud </t>
  </si>
  <si>
    <t>FP.3.4</t>
  </si>
  <si>
    <t>FP.3</t>
  </si>
  <si>
    <t xml:space="preserve">Servicios no de salud </t>
  </si>
  <si>
    <t>FP.3.3</t>
  </si>
  <si>
    <t xml:space="preserve">Otros bienes de salud </t>
  </si>
  <si>
    <t>FP.3.2.2</t>
  </si>
  <si>
    <t>FP.3.2</t>
  </si>
  <si>
    <t xml:space="preserve">Medicamentos e insumos farmacéuticos </t>
  </si>
  <si>
    <t xml:space="preserve">FP.3.2.1 </t>
  </si>
  <si>
    <t>Remuneraciones de los profesionales autónomos</t>
  </si>
  <si>
    <t>FP.2</t>
  </si>
  <si>
    <t xml:space="preserve">Todos los demás costos relativos a los asalariados </t>
  </si>
  <si>
    <t>FP.1.3</t>
  </si>
  <si>
    <t>FP.1</t>
  </si>
  <si>
    <t xml:space="preserve">Cotizaciones sociales </t>
  </si>
  <si>
    <t>FP.1.2</t>
  </si>
  <si>
    <t>Sueldos y salarios</t>
  </si>
  <si>
    <t>FP.1.1</t>
  </si>
  <si>
    <t>Criterios de evaluación</t>
  </si>
  <si>
    <t>Instructivo de llenado</t>
  </si>
  <si>
    <t>Ejemplo: Hospital Regional de Alta especialidad de Oaxaca</t>
  </si>
  <si>
    <t>CVEPRESS</t>
  </si>
  <si>
    <t>XX.</t>
  </si>
  <si>
    <t xml:space="preserve">1.COG=CFA </t>
  </si>
  <si>
    <t xml:space="preserve">2.CAI=CFA </t>
  </si>
  <si>
    <t xml:space="preserve">a. El nombre de esta pestaña se modifica según cada institución: </t>
  </si>
  <si>
    <t>Es la clave presupuestal de la Unidad Responsable</t>
  </si>
  <si>
    <t>12.El nombre del archivo debe modificarse según cada institución de la siguiente manera:</t>
  </si>
  <si>
    <t>Acrónimo de la Unidad Responsable</t>
  </si>
  <si>
    <t>Fecha de solicitud</t>
  </si>
  <si>
    <t>Fecha de entrega</t>
  </si>
  <si>
    <t xml:space="preserve">Diferencia </t>
  </si>
  <si>
    <t>2a.Consistencia COG</t>
  </si>
  <si>
    <t xml:space="preserve">1.XX. </t>
  </si>
  <si>
    <t>FMATRIZ</t>
  </si>
  <si>
    <t>No se modifica, indica grupo de proveedor y año en que se reporta</t>
  </si>
  <si>
    <t>Servicios integrales en materia de seguridad pública y nacional</t>
  </si>
  <si>
    <t>Asignaciones para cubrir el pago de obligaciones derivadas de títulos de concesión o de asignación.</t>
  </si>
  <si>
    <t>Mantenimiento y conservación de inmuebles para la prestación de servicios administrativos</t>
  </si>
  <si>
    <t>Mantenimiento y conservación de inmuebles para la prestación de servicios públicos</t>
  </si>
  <si>
    <t>Programa Nacional de Reconstrucción</t>
  </si>
  <si>
    <t>AM041</t>
  </si>
  <si>
    <t>Reforzamiento del programa de detección y atención de  Cáncer de Próstata</t>
  </si>
  <si>
    <t>Registro Nacional de Cáncer</t>
  </si>
  <si>
    <t>AM070</t>
  </si>
  <si>
    <t>Otorgar atención médica especializada a mujeres con diagnóstico de EPOC por exposición a humo de leña</t>
  </si>
  <si>
    <t>Acciones con perspectiva de género</t>
  </si>
  <si>
    <t>AM010</t>
  </si>
  <si>
    <t>Atención médica especializada a mujeres con enfermedad pulmonar intersticial difusa (EPID)</t>
  </si>
  <si>
    <t>Atención médica especializada a mujeres con Asma</t>
  </si>
  <si>
    <t>Atención médica especializada a mujeres con Cáncer Pulmonar que presentan mutaciones genéticas</t>
  </si>
  <si>
    <t>Programa para mejorar la calidad de la atención a la Salud de las Mujeres</t>
  </si>
  <si>
    <t>Fortalecer la infraestructura fisica y equipamiento</t>
  </si>
  <si>
    <t>CT010</t>
  </si>
  <si>
    <t>Programa interno con el fin de centralizar los recursos de los servicios que su pago se realiza de manera centralizada</t>
  </si>
  <si>
    <t>Comercializar los biológicos, sueros y reactivos que Birmex oferta a las instituciones de salud</t>
  </si>
  <si>
    <t>Reforzamiento del programa de detección y atención de  Cáncer de Mama</t>
  </si>
  <si>
    <t>CCICT</t>
  </si>
  <si>
    <t>CCIVO</t>
  </si>
  <si>
    <t>U013</t>
  </si>
  <si>
    <t>Atención a la Salud y Medicamentos Gratuitos para la Población sin Seguridad Social Laboral</t>
  </si>
  <si>
    <t xml:space="preserve">DFSSA003990 </t>
  </si>
  <si>
    <t>HNH</t>
  </si>
  <si>
    <t>DFSSA004002</t>
  </si>
  <si>
    <t>HM</t>
  </si>
  <si>
    <t xml:space="preserve">DFSSA003985 </t>
  </si>
  <si>
    <t>HJC</t>
  </si>
  <si>
    <t>XX</t>
  </si>
  <si>
    <t>Gobierno</t>
  </si>
  <si>
    <t>Desarrollo Social</t>
  </si>
  <si>
    <t>Desarrollo Económico</t>
  </si>
  <si>
    <t>http://sinba.salud.gob.mx/SSASICUENTAS</t>
  </si>
  <si>
    <t>2. Validez</t>
  </si>
  <si>
    <t>Ponderación</t>
  </si>
  <si>
    <t>Desagregación por Unidad Médica con CLUES</t>
  </si>
  <si>
    <t xml:space="preserve">Codificación del clasificador COG </t>
  </si>
  <si>
    <t xml:space="preserve">Codificación del clasificador CAI </t>
  </si>
  <si>
    <t>Calificación</t>
  </si>
  <si>
    <t xml:space="preserve">Calificación </t>
  </si>
  <si>
    <t>A17 Cuotas de Recuperación</t>
  </si>
  <si>
    <t>4. Consistencia</t>
  </si>
  <si>
    <t>Año</t>
  </si>
  <si>
    <t>T. Crecimiento</t>
  </si>
  <si>
    <t xml:space="preserve">Hospital Nacional Homeopático </t>
  </si>
  <si>
    <t>Recursos fiscales</t>
  </si>
  <si>
    <t>Cuotas de Recupearción</t>
  </si>
  <si>
    <t>Información Histórica</t>
  </si>
  <si>
    <t>Recursos Fiscales 
(Ramo 12)</t>
  </si>
  <si>
    <t>Calificación de oportunidad</t>
  </si>
  <si>
    <t>Días hábiles de retraso</t>
  </si>
  <si>
    <t>Penalización</t>
  </si>
  <si>
    <t>Puntaje de oportunidad</t>
  </si>
  <si>
    <t>Sistema de Cuentas Nacionales y Estatales de Salud (SICUENTAS)</t>
  </si>
  <si>
    <t>4. El nombre de la pestaña que contiene la matriz de gasto debe ser modificado según los siguientes criterios:</t>
  </si>
  <si>
    <t>No se modifica, indica el año del ejercicio presupuestal que se reporta</t>
  </si>
  <si>
    <t>Nota: La variable VR significa Variable Registro, es la que el validador toma como correcta. Las partidas genéricas se desagregan en partidas específicas, se consideran VR aquellas partidas específicas pertenecientes a un grupo mayor a dos miembros, aquellas partidas genéricas que tengan una única variable especifica se quedaran al nivel genérico (sin desagregar) y ésta será la VR. Consultar el Manual Clasificador Objeto Gasto para más detalle.</t>
  </si>
  <si>
    <t>Nota: Consultar el Manual Clasificador Funciones de Atención para más detalle.</t>
  </si>
  <si>
    <t>Nota: Consultar el Manual Clasificador Proveedores de Atención para más detalle</t>
  </si>
  <si>
    <t>Nota: Consultar el Manual Clasificador Esquemas de financiamiento para más detalle</t>
  </si>
  <si>
    <t>Nota: Consultar el Manual Clasificador Ingresos Esquemas Financiamiento para más detalle</t>
  </si>
  <si>
    <t>20 o más</t>
  </si>
  <si>
    <t>Componente</t>
  </si>
  <si>
    <t>Cobertura Oportuna</t>
  </si>
  <si>
    <t>Validez</t>
  </si>
  <si>
    <t>Integridad</t>
  </si>
  <si>
    <t>Consistencia</t>
  </si>
  <si>
    <t>Semáforo de Calidad</t>
  </si>
  <si>
    <t xml:space="preserve">1. Cobertura Oportuna </t>
  </si>
  <si>
    <t>a) Entrega a tiempo</t>
  </si>
  <si>
    <t>a) Entrega Completa</t>
  </si>
  <si>
    <t>3.Integridad</t>
  </si>
  <si>
    <t>Información Presupuestal</t>
  </si>
  <si>
    <t xml:space="preserve">Clasificación por Actividad Institucional </t>
  </si>
  <si>
    <t>Clasificación por Objeto de Gasto</t>
  </si>
  <si>
    <t>Desagregación por Unidad médica y CLUES</t>
  </si>
  <si>
    <t>Clasificación CFA completa</t>
  </si>
  <si>
    <t>Clasificación HP completa</t>
  </si>
  <si>
    <t>Clasificación HF completa</t>
  </si>
  <si>
    <t>Clasificación FS completa</t>
  </si>
  <si>
    <t>Clasificación FP completa</t>
  </si>
  <si>
    <t>Valoración</t>
  </si>
  <si>
    <t xml:space="preserve">Codificación CAI=HC/CFA </t>
  </si>
  <si>
    <t>Codificación CFA=HP</t>
  </si>
  <si>
    <t>Codificación FF=HF</t>
  </si>
  <si>
    <t>Codificación FF=FS</t>
  </si>
  <si>
    <t>Codificación COG=FP</t>
  </si>
  <si>
    <t>1. Catálogo Espacio-Temporal de las unidades sectorizadas a la Secretaria de Salud y sus fuentes de financiamiento</t>
  </si>
  <si>
    <t>CVE_PRESS</t>
  </si>
  <si>
    <t xml:space="preserve">Acrónimo </t>
  </si>
  <si>
    <t>Ramo 12 (Recursos Fiscales)</t>
  </si>
  <si>
    <t>DFSSA003985</t>
  </si>
  <si>
    <t>DFSSA003990</t>
  </si>
  <si>
    <t>SP030</t>
  </si>
  <si>
    <t>Servicios personales recursos propios</t>
  </si>
  <si>
    <t xml:space="preserve"> Supervisar, capacitar, normar, asesorar y evaluar en la prevención y control de la tuberculosis, la lepra y respiratorias.Neumonía adquirida en la comunidad, Enfermedad Pulmonar Obstructiva Crónica EPOC, Asma e Influenza.</t>
  </si>
  <si>
    <t>PP010</t>
  </si>
  <si>
    <t>FO040</t>
  </si>
  <si>
    <t>Recursos propios para enseñanza</t>
  </si>
  <si>
    <t>B002</t>
  </si>
  <si>
    <t>Producción de reactivos, vacunas y otros dispositivos médicos estratégicos</t>
  </si>
  <si>
    <t>MD020</t>
  </si>
  <si>
    <t>Producción de biológicos para la salud</t>
  </si>
  <si>
    <t>IF040</t>
  </si>
  <si>
    <t>Garantizar la protección de los derechos humanos de los usuarios de los servicios en salud mental conforme a la normatividad y el Programa Nacional de Salud Mental.</t>
  </si>
  <si>
    <t>CC021</t>
  </si>
  <si>
    <t>IV110</t>
  </si>
  <si>
    <t>Desarrollar nuevas vacunas, sueros, reactivos y mejoras a los productos</t>
  </si>
  <si>
    <t>COV</t>
  </si>
  <si>
    <t>Materiales de administración, emisión de documentos y articulos oficiales</t>
  </si>
  <si>
    <t>Conservación y mantenimineto menor de inmuebles</t>
  </si>
  <si>
    <t>NCH</t>
  </si>
  <si>
    <t>Instituto Nacional de Medicina Genómica</t>
  </si>
  <si>
    <t>NDY</t>
  </si>
  <si>
    <t>Instituto Nacional de Salud Pública</t>
  </si>
  <si>
    <t>NCE</t>
  </si>
  <si>
    <t>Instituto Nacional de Geriatría</t>
  </si>
  <si>
    <t>I00</t>
  </si>
  <si>
    <t>Centro Nacional de la Transfusión Sanguínea</t>
  </si>
  <si>
    <t>INSABI</t>
  </si>
  <si>
    <t>M00</t>
  </si>
  <si>
    <t>Comisión Nacional de Arbitraje Médico</t>
  </si>
  <si>
    <t>Q00</t>
  </si>
  <si>
    <t>Centro Nacional de Trasplantes</t>
  </si>
  <si>
    <t>T00</t>
  </si>
  <si>
    <t>Centro Nacional de Excelencia Tecnológica en Salud</t>
  </si>
  <si>
    <t>Dirección General de Epidemiología</t>
  </si>
  <si>
    <t>Secretariado Técnico del Consejo Nacional para la Prevención de Accidentes</t>
  </si>
  <si>
    <t>M7A</t>
  </si>
  <si>
    <t>Centro Regional de Alta Especialidad de Chiapas</t>
  </si>
  <si>
    <t>M7F</t>
  </si>
  <si>
    <t>Instituto Nacional de Psiquiatría Ramón de la Fuente Muñiz</t>
  </si>
  <si>
    <t>M7K</t>
  </si>
  <si>
    <t>Centros de Integración Juvenil, A.C.</t>
  </si>
  <si>
    <t>NAW</t>
  </si>
  <si>
    <t>Hospital Juárez de México</t>
  </si>
  <si>
    <t>NBB</t>
  </si>
  <si>
    <t>Hospital General "Dr. Manuel Gea González"</t>
  </si>
  <si>
    <t>NBD</t>
  </si>
  <si>
    <t>Hospital General de México "Dr. Eduardo Liceaga"</t>
  </si>
  <si>
    <t>NBG</t>
  </si>
  <si>
    <t>Hospital Infantil de México Federico Gómez</t>
  </si>
  <si>
    <t>NBQ</t>
  </si>
  <si>
    <t>Hospital Regional de Alta Especialidad del Bajío</t>
  </si>
  <si>
    <t>NBR</t>
  </si>
  <si>
    <t>Hospital Regional de Alta Especialidad de Oaxaca</t>
  </si>
  <si>
    <t>NBS</t>
  </si>
  <si>
    <t>Hospital Regional de Alta Especialidad de la Península de Yucatán</t>
  </si>
  <si>
    <t>NBT</t>
  </si>
  <si>
    <t>Hospital Regional de Alta Especialidad de Ciudad Victoria "Bicentenario 2010"</t>
  </si>
  <si>
    <t>NBU</t>
  </si>
  <si>
    <t>Hospital Regional de Alta Especialidad de Ixtapaluca</t>
  </si>
  <si>
    <t>NBV</t>
  </si>
  <si>
    <t>Instituto Nacional de Cancerología</t>
  </si>
  <si>
    <t>NCA</t>
  </si>
  <si>
    <t>Instituto Nacional de Cardiología Ignacio Chávez</t>
  </si>
  <si>
    <t>NCD</t>
  </si>
  <si>
    <t>Instituto Nacional de Enfermedades Respiratorias Ismael Cosío Villegas</t>
  </si>
  <si>
    <t>NCG</t>
  </si>
  <si>
    <t>Instituto Nacional de Ciencias Médicas y Nutrición Salvador Zubirán</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</si>
  <si>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</si>
  <si>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</si>
  <si>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</si>
  <si>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</si>
  <si>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</si>
  <si>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</si>
  <si>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</si>
  <si>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</si>
  <si>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N00</t>
  </si>
  <si>
    <t>Servicios de Atención Psiquiátrica (Unidad Central)</t>
  </si>
  <si>
    <t>K00</t>
  </si>
  <si>
    <t>Centro Nacional para la Prevención y el Control del VIH/SIDA</t>
  </si>
  <si>
    <t>L00</t>
  </si>
  <si>
    <t>Centro Nacional de Equidad de Género y Salud Reproductiva</t>
  </si>
  <si>
    <t>O00</t>
  </si>
  <si>
    <t>Centro Nacional de Programas Preventivos y Control de Enfermedades</t>
  </si>
  <si>
    <t>R00</t>
  </si>
  <si>
    <t>Centro Nacional para la Salud de la Infancia y la Adolescencia</t>
  </si>
  <si>
    <t>S00</t>
  </si>
  <si>
    <t>Comisión Federal para la Protección contra Riesgos Sanitarios</t>
  </si>
  <si>
    <t>V00</t>
  </si>
  <si>
    <t>Comisión Nacional de Bioética</t>
  </si>
  <si>
    <t>X00</t>
  </si>
  <si>
    <t>Centro Nacional para la Prevención y Control de Adicciones</t>
  </si>
  <si>
    <t>NHK</t>
  </si>
  <si>
    <t>Sistema Nacional para el Desarrollo Integral de la Familia</t>
  </si>
  <si>
    <t>E00</t>
  </si>
  <si>
    <t>Administración del Patrimonio de la Beneficencia Pública</t>
  </si>
  <si>
    <t>HCR.1.1</t>
  </si>
  <si>
    <t>M7B</t>
  </si>
  <si>
    <t>Instituto de Salud para el Bienestar</t>
  </si>
  <si>
    <t>Dirección General de Planeación y Desarrollo en Salud</t>
  </si>
  <si>
    <t>Dirección General de Desarrollo de la Infraestructura Física</t>
  </si>
  <si>
    <t>Dirección General de Calidad y Educación en Salud</t>
  </si>
  <si>
    <t>Dirección General de Promoción de la Salud</t>
  </si>
  <si>
    <t>Dirección General de Recursos Humanos</t>
  </si>
  <si>
    <t>NEF</t>
  </si>
  <si>
    <t>Laboratorio de Biológicos y Reactivos de México, S.A. de C.V.</t>
  </si>
  <si>
    <t>La matriz de gasto ya incluye la plantilla sugerida para reportar los montos por fuente de financiamiento</t>
  </si>
  <si>
    <t>Primer Criterio: Clasificación HP, Establecimientos de Salud Mental</t>
  </si>
  <si>
    <t>Segundo criterio: Equivalencia CFA=HP</t>
  </si>
  <si>
    <t xml:space="preserve">*Programas de monitoreo de las condiciones de salud         </t>
  </si>
  <si>
    <t xml:space="preserve">*Programas de respuesta a emergencias y desastres                </t>
  </si>
  <si>
    <t>HK.1
HK.2</t>
  </si>
  <si>
    <t>A06-INSABI_LIQ</t>
  </si>
  <si>
    <t>Aportación líquida Estatal INSABI (Parte de GE)</t>
  </si>
  <si>
    <t>A06-INSABI_ESP</t>
  </si>
  <si>
    <t>5000 (Exepto 5300)</t>
  </si>
  <si>
    <t>CLUES/CLAVE</t>
  </si>
  <si>
    <t>MONTO COV</t>
  </si>
  <si>
    <t>Hospitales Federales de Referencia, Ejercicio 2023</t>
  </si>
  <si>
    <r>
      <t>La</t>
    </r>
    <r>
      <rPr>
        <b/>
        <sz val="11"/>
        <color theme="1"/>
        <rFont val="Montserrat"/>
      </rPr>
      <t xml:space="preserve"> integración de la información 2023</t>
    </r>
    <r>
      <rPr>
        <sz val="11"/>
        <color theme="1"/>
        <rFont val="Montserrat"/>
      </rPr>
      <t xml:space="preserve"> tiene como propósito la obtención del monto ejercido en salud a su máximo nivel de desagregación, con el objetivo de identificar el gasto que se realiza en las unidades de atención como hospitales y centros de salud, y el gasto de las unidades centrales administrativas como las direcciones de planeación, finanzas, recursos humanos y administración. El presente archivo es el formato que se utilizará para recabar la información de gasto en salud que realizaron las unidades antes mencionadas, se registrará en los dos clasificadores que rigen la administración pública (</t>
    </r>
    <r>
      <rPr>
        <b/>
        <sz val="11"/>
        <color theme="1"/>
        <rFont val="Montserrat"/>
      </rPr>
      <t>Clasificador por actividad institucional (CAI)</t>
    </r>
    <r>
      <rPr>
        <sz val="11"/>
        <color theme="1"/>
        <rFont val="Montserrat"/>
      </rPr>
      <t xml:space="preserve"> y </t>
    </r>
    <r>
      <rPr>
        <b/>
        <sz val="11"/>
        <color theme="1"/>
        <rFont val="Montserrat"/>
      </rPr>
      <t>Clasificador por objeto</t>
    </r>
    <r>
      <rPr>
        <sz val="11"/>
        <color theme="1"/>
        <rFont val="Montserrat"/>
      </rPr>
      <t xml:space="preserve"> </t>
    </r>
    <r>
      <rPr>
        <b/>
        <sz val="11"/>
        <color theme="1"/>
        <rFont val="Montserrat"/>
      </rPr>
      <t>del gasto (COG)</t>
    </r>
    <r>
      <rPr>
        <sz val="11"/>
        <color theme="1"/>
        <rFont val="Montserrat"/>
      </rPr>
      <t xml:space="preserve">) y se codificará en los cinco clasificadores de gasto de la </t>
    </r>
    <r>
      <rPr>
        <b/>
        <sz val="11"/>
        <color theme="1"/>
        <rFont val="Montserrat"/>
      </rPr>
      <t>Organización Mundial de la Salud (OMS)</t>
    </r>
    <r>
      <rPr>
        <sz val="11"/>
        <color theme="1"/>
        <rFont val="Montserrat"/>
      </rPr>
      <t>-</t>
    </r>
    <r>
      <rPr>
        <b/>
        <sz val="11"/>
        <color theme="1"/>
        <rFont val="Montserrat"/>
      </rPr>
      <t>Organización para la Cooperación y el Desarrollo</t>
    </r>
    <r>
      <rPr>
        <sz val="11"/>
        <color theme="1"/>
        <rFont val="Montserrat"/>
      </rPr>
      <t xml:space="preserve"> </t>
    </r>
    <r>
      <rPr>
        <b/>
        <sz val="11"/>
        <color theme="1"/>
        <rFont val="Montserrat"/>
      </rPr>
      <t>Económicos (OCDE)</t>
    </r>
    <r>
      <rPr>
        <sz val="11"/>
        <color theme="1"/>
        <rFont val="Montserrat"/>
      </rPr>
      <t xml:space="preserve"> (Clasificadores: </t>
    </r>
    <r>
      <rPr>
        <b/>
        <sz val="11"/>
        <color theme="1"/>
        <rFont val="Montserrat"/>
      </rPr>
      <t>Funciones de atención (HC), Proveedores de atención (HP), Fuentes de financiamiento (HF), esquemas de las fuentes de ingreso (FS)</t>
    </r>
    <r>
      <rPr>
        <sz val="11"/>
        <color theme="1"/>
        <rFont val="Montserrat"/>
      </rPr>
      <t xml:space="preserve"> y </t>
    </r>
    <r>
      <rPr>
        <b/>
        <sz val="11"/>
        <color theme="1"/>
        <rFont val="Montserrat"/>
      </rPr>
      <t>Factores de Provisión(FP)</t>
    </r>
    <r>
      <rPr>
        <sz val="11"/>
        <color theme="1"/>
        <rFont val="Montserrat"/>
      </rPr>
      <t>).
La estructura del formato es la siguiente:</t>
    </r>
  </si>
  <si>
    <r>
      <t xml:space="preserve">2. La hoja </t>
    </r>
    <r>
      <rPr>
        <b/>
        <sz val="11"/>
        <color theme="1"/>
        <rFont val="Montserrat"/>
      </rPr>
      <t>"XX.Institución-2023"</t>
    </r>
    <r>
      <rPr>
        <sz val="11"/>
        <color theme="1"/>
        <rFont val="Montserrat"/>
      </rPr>
      <t xml:space="preserve"> es la matriz de gasto donde cada unidad debe integrar la información del </t>
    </r>
    <r>
      <rPr>
        <b/>
        <sz val="11"/>
        <color theme="1"/>
        <rFont val="Montserrat"/>
      </rPr>
      <t>Ejercicio de Gasto 2023</t>
    </r>
    <r>
      <rPr>
        <sz val="11"/>
        <color theme="1"/>
        <rFont val="Montserrat"/>
      </rPr>
      <t xml:space="preserve">. Para conocer la metodología de codificación  y clasificación, se ponen a disposición de los usuarios los Manuales para cada uno de los clasificadores en la dirección electrónica abajo escrita. También se incluye en este archivo de forma resumida, las equivalencias para la codificación de la matriz. </t>
    </r>
  </si>
  <si>
    <r>
      <t>3. La pestaña "</t>
    </r>
    <r>
      <rPr>
        <b/>
        <sz val="11"/>
        <color theme="1"/>
        <rFont val="Montserrat"/>
      </rPr>
      <t>Catálogo Esp-Temp</t>
    </r>
    <r>
      <rPr>
        <sz val="11"/>
        <color theme="1"/>
        <rFont val="Montserrat"/>
      </rPr>
      <t xml:space="preserve">", contiene un catálogo de las Instituciones de Seguridad Social, fuentes de financiamiento, grupo de proveedor y entidad federativa, sirve para codificar las columnas A-E. </t>
    </r>
  </si>
  <si>
    <r>
      <t xml:space="preserve">5. Las columnas </t>
    </r>
    <r>
      <rPr>
        <b/>
        <sz val="11"/>
        <color theme="1"/>
        <rFont val="Montserrat"/>
      </rPr>
      <t>F-M</t>
    </r>
    <r>
      <rPr>
        <sz val="11"/>
        <color theme="1"/>
        <rFont val="Montserrat"/>
      </rPr>
      <t xml:space="preserve">, corresponden al </t>
    </r>
    <r>
      <rPr>
        <b/>
        <sz val="11"/>
        <color theme="1"/>
        <rFont val="Montserrat"/>
      </rPr>
      <t>Clasificador por actividad institucional (CAI)</t>
    </r>
    <r>
      <rPr>
        <sz val="11"/>
        <color theme="1"/>
        <rFont val="Montserrat"/>
      </rPr>
      <t xml:space="preserve"> y se codifican con la información del catálogo descrito en la pestaña </t>
    </r>
    <r>
      <rPr>
        <b/>
        <sz val="11"/>
        <color theme="1"/>
        <rFont val="Montserrat"/>
      </rPr>
      <t>Catálogo CAI</t>
    </r>
  </si>
  <si>
    <t>Nota: Las columnas se utilizarán según la estructura funcional aplicable para la institución que reporta. Consultar el Manual Clasificador Actividad Institucional para más detalles.</t>
  </si>
  <si>
    <r>
      <t xml:space="preserve">6. Las columnas </t>
    </r>
    <r>
      <rPr>
        <b/>
        <sz val="11"/>
        <color theme="1"/>
        <rFont val="Montserrat"/>
      </rPr>
      <t xml:space="preserve">N-P, </t>
    </r>
    <r>
      <rPr>
        <sz val="11"/>
        <color theme="1"/>
        <rFont val="Montserrat"/>
      </rPr>
      <t>corresponden al</t>
    </r>
    <r>
      <rPr>
        <b/>
        <sz val="11"/>
        <color theme="1"/>
        <rFont val="Montserrat"/>
      </rPr>
      <t xml:space="preserve"> Clasificador por objeto del gasto (COG)</t>
    </r>
    <r>
      <rPr>
        <sz val="11"/>
        <color theme="1"/>
        <rFont val="Montserrat"/>
      </rPr>
      <t xml:space="preserve"> y se codifican atendiendo a la estructura planteada en la pestaña </t>
    </r>
    <r>
      <rPr>
        <b/>
        <sz val="11"/>
        <color theme="1"/>
        <rFont val="Montserrat"/>
      </rPr>
      <t>Catálogo COG</t>
    </r>
  </si>
  <si>
    <r>
      <t xml:space="preserve">7. Las columna </t>
    </r>
    <r>
      <rPr>
        <b/>
        <sz val="11"/>
        <color theme="1"/>
        <rFont val="Montserrat"/>
      </rPr>
      <t xml:space="preserve">S-V, </t>
    </r>
    <r>
      <rPr>
        <sz val="11"/>
        <color theme="1"/>
        <rFont val="Montserrat"/>
      </rPr>
      <t>corresponden</t>
    </r>
    <r>
      <rPr>
        <b/>
        <sz val="11"/>
        <color theme="1"/>
        <rFont val="Montserrat"/>
      </rPr>
      <t xml:space="preserve"> </t>
    </r>
    <r>
      <rPr>
        <sz val="11"/>
        <color theme="1"/>
        <rFont val="Montserrat"/>
      </rPr>
      <t>al</t>
    </r>
    <r>
      <rPr>
        <b/>
        <sz val="11"/>
        <color theme="1"/>
        <rFont val="Montserrat"/>
      </rPr>
      <t xml:space="preserve"> Clasificador por funciones de atención (HF) y</t>
    </r>
    <r>
      <rPr>
        <sz val="11"/>
        <color theme="1"/>
        <rFont val="Montserrat"/>
      </rPr>
      <t xml:space="preserve"> tienen dos criterios para codificarse, el </t>
    </r>
    <r>
      <rPr>
        <b/>
        <sz val="11"/>
        <color theme="1"/>
        <rFont val="Montserrat"/>
      </rPr>
      <t>Gasto Corriente</t>
    </r>
    <r>
      <rPr>
        <sz val="11"/>
        <color theme="1"/>
        <rFont val="Montserrat"/>
      </rPr>
      <t xml:space="preserve"> a partir del </t>
    </r>
    <r>
      <rPr>
        <b/>
        <sz val="11"/>
        <color theme="1"/>
        <rFont val="Montserrat"/>
      </rPr>
      <t>Clasificador por Actividad Institucional (CAI)</t>
    </r>
    <r>
      <rPr>
        <sz val="11"/>
        <color theme="1"/>
        <rFont val="Montserrat"/>
      </rPr>
      <t xml:space="preserve"> y el </t>
    </r>
    <r>
      <rPr>
        <b/>
        <sz val="11"/>
        <color theme="1"/>
        <rFont val="Montserrat"/>
      </rPr>
      <t>Gasto de Inversión</t>
    </r>
    <r>
      <rPr>
        <sz val="11"/>
        <color theme="1"/>
        <rFont val="Montserrat"/>
      </rPr>
      <t xml:space="preserve"> a partir del </t>
    </r>
    <r>
      <rPr>
        <b/>
        <sz val="11"/>
        <color theme="1"/>
        <rFont val="Montserrat"/>
      </rPr>
      <t>Clasificador por Objeto del Gasto (COG)</t>
    </r>
    <r>
      <rPr>
        <sz val="11"/>
        <color theme="1"/>
        <rFont val="Montserrat"/>
      </rPr>
      <t>, éstos se encuentran en las pestañas:</t>
    </r>
  </si>
  <si>
    <r>
      <t xml:space="preserve">8. Las columnas </t>
    </r>
    <r>
      <rPr>
        <b/>
        <sz val="11"/>
        <color theme="1"/>
        <rFont val="Montserrat"/>
      </rPr>
      <t xml:space="preserve">W y X, </t>
    </r>
    <r>
      <rPr>
        <sz val="11"/>
        <color theme="1"/>
        <rFont val="Montserrat"/>
      </rPr>
      <t xml:space="preserve">corresponden a la </t>
    </r>
    <r>
      <rPr>
        <b/>
        <sz val="11"/>
        <color theme="1"/>
        <rFont val="Montserrat"/>
      </rPr>
      <t>información presupuestal total</t>
    </r>
    <r>
      <rPr>
        <sz val="11"/>
        <color theme="1"/>
        <rFont val="Montserrat"/>
      </rPr>
      <t xml:space="preserve"> y se codifican con las claves de la pestaña</t>
    </r>
    <r>
      <rPr>
        <b/>
        <sz val="11"/>
        <color theme="1"/>
        <rFont val="Montserrat"/>
      </rPr>
      <t xml:space="preserve"> Catálogo IP.</t>
    </r>
  </si>
  <si>
    <r>
      <t xml:space="preserve">Nota: La matriz ya tiene la plantilla para codificar Información Presupuestal, se encuentra marcada en los bloques de las filas 2-17, codificar la información espacial (ver punto 2) y completar montos totales en la columna </t>
    </r>
    <r>
      <rPr>
        <b/>
        <sz val="10"/>
        <color theme="1"/>
        <rFont val="Montserrat"/>
      </rPr>
      <t xml:space="preserve">Y </t>
    </r>
    <r>
      <rPr>
        <sz val="10"/>
        <color theme="1"/>
        <rFont val="Montserrat"/>
      </rPr>
      <t>dependiendo de los requerimientos por grupo de proveedor. Para más detalle consultar el Manual Codificación de la Información Presupuestal</t>
    </r>
  </si>
  <si>
    <r>
      <t xml:space="preserve">9. La columna </t>
    </r>
    <r>
      <rPr>
        <b/>
        <sz val="11"/>
        <color theme="1"/>
        <rFont val="Montserrat"/>
      </rPr>
      <t xml:space="preserve">Y </t>
    </r>
    <r>
      <rPr>
        <sz val="11"/>
        <color theme="1"/>
        <rFont val="Montserrat"/>
      </rPr>
      <t>se destina para los montos del Presupuesto Ejercido del ejercicio de Gasto 2023. Los montos deben estar valorados en miles de pesos con dos decimales.</t>
    </r>
  </si>
  <si>
    <r>
      <t>10. Las columnas</t>
    </r>
    <r>
      <rPr>
        <b/>
        <sz val="11"/>
        <color theme="1"/>
        <rFont val="Montserrat"/>
      </rPr>
      <t xml:space="preserve"> Z-AB,</t>
    </r>
    <r>
      <rPr>
        <sz val="11"/>
        <color theme="1"/>
        <rFont val="Montserrat"/>
      </rPr>
      <t xml:space="preserve"> corresponden al </t>
    </r>
    <r>
      <rPr>
        <b/>
        <sz val="11"/>
        <color theme="1"/>
        <rFont val="Montserrat"/>
      </rPr>
      <t xml:space="preserve">Clasificador por Proveedores de atención (HP) </t>
    </r>
    <r>
      <rPr>
        <sz val="11"/>
        <color theme="1"/>
        <rFont val="Montserrat"/>
      </rPr>
      <t xml:space="preserve">y se codifican según el criterio de la pestaña </t>
    </r>
    <r>
      <rPr>
        <b/>
        <sz val="11"/>
        <color theme="1"/>
        <rFont val="Montserrat"/>
      </rPr>
      <t>CFA=HP.</t>
    </r>
  </si>
  <si>
    <r>
      <t>11. Las columnas</t>
    </r>
    <r>
      <rPr>
        <b/>
        <sz val="11"/>
        <color theme="1"/>
        <rFont val="Montserrat"/>
      </rPr>
      <t xml:space="preserve"> AC-AF,</t>
    </r>
    <r>
      <rPr>
        <sz val="11"/>
        <color theme="1"/>
        <rFont val="Montserrat"/>
      </rPr>
      <t xml:space="preserve"> corresponde al </t>
    </r>
    <r>
      <rPr>
        <b/>
        <sz val="11"/>
        <color theme="1"/>
        <rFont val="Montserrat"/>
      </rPr>
      <t>Clasificador de Esquemas de financiamiento (HF)</t>
    </r>
    <r>
      <rPr>
        <sz val="11"/>
        <color theme="1"/>
        <rFont val="Montserrat"/>
      </rPr>
      <t xml:space="preserve"> y se codifican según el criterio de la pestaña </t>
    </r>
    <r>
      <rPr>
        <b/>
        <sz val="11"/>
        <color theme="1"/>
        <rFont val="Montserrat"/>
      </rPr>
      <t>FF=HF.</t>
    </r>
  </si>
  <si>
    <r>
      <t xml:space="preserve">12. Las columnas </t>
    </r>
    <r>
      <rPr>
        <b/>
        <sz val="11"/>
        <color theme="1"/>
        <rFont val="Montserrat"/>
      </rPr>
      <t>AG-AJ,</t>
    </r>
    <r>
      <rPr>
        <sz val="11"/>
        <color theme="1"/>
        <rFont val="Montserrat"/>
      </rPr>
      <t xml:space="preserve"> corresponden al</t>
    </r>
    <r>
      <rPr>
        <b/>
        <sz val="11"/>
        <color theme="1"/>
        <rFont val="Montserrat"/>
      </rPr>
      <t xml:space="preserve"> Clasificador de ingresos de los Esquemas de financiamiento (FS) </t>
    </r>
    <r>
      <rPr>
        <sz val="11"/>
        <color theme="1"/>
        <rFont val="Montserrat"/>
      </rPr>
      <t>y se codifican según el criterio de la pestaña</t>
    </r>
    <r>
      <rPr>
        <b/>
        <sz val="11"/>
        <color theme="1"/>
        <rFont val="Montserrat"/>
      </rPr>
      <t xml:space="preserve"> FF=FS.</t>
    </r>
  </si>
  <si>
    <r>
      <t xml:space="preserve">13. Las columnas </t>
    </r>
    <r>
      <rPr>
        <b/>
        <sz val="11"/>
        <color theme="1"/>
        <rFont val="Montserrat"/>
      </rPr>
      <t xml:space="preserve">AK-AM, </t>
    </r>
    <r>
      <rPr>
        <sz val="11"/>
        <color theme="1"/>
        <rFont val="Montserrat"/>
      </rPr>
      <t>corresponden al</t>
    </r>
    <r>
      <rPr>
        <b/>
        <sz val="11"/>
        <color theme="1"/>
        <rFont val="Montserrat"/>
      </rPr>
      <t xml:space="preserve"> Clasificador de factores de provisión (FP)</t>
    </r>
    <r>
      <rPr>
        <sz val="11"/>
        <color theme="1"/>
        <rFont val="Montserrat"/>
      </rPr>
      <t xml:space="preserve"> y</t>
    </r>
    <r>
      <rPr>
        <b/>
        <sz val="11"/>
        <color theme="1"/>
        <rFont val="Montserrat"/>
      </rPr>
      <t xml:space="preserve"> </t>
    </r>
    <r>
      <rPr>
        <sz val="11"/>
        <color theme="1"/>
        <rFont val="Montserrat"/>
      </rPr>
      <t xml:space="preserve">se codifican según el criterio de la pestaña </t>
    </r>
    <r>
      <rPr>
        <b/>
        <sz val="11"/>
        <color theme="1"/>
        <rFont val="Montserrat"/>
      </rPr>
      <t>COG=FP.</t>
    </r>
  </si>
  <si>
    <t>Nota: Consultar el Manual Clasificador Factores Provisión Salud para más detalle.</t>
  </si>
  <si>
    <r>
      <t xml:space="preserve">Número de </t>
    </r>
    <r>
      <rPr>
        <b/>
        <sz val="11"/>
        <color theme="1"/>
        <rFont val="Montserrat"/>
      </rPr>
      <t>Cve_Edo_Ins</t>
    </r>
    <r>
      <rPr>
        <sz val="11"/>
        <color theme="1"/>
        <rFont val="Montserrat"/>
      </rPr>
      <t xml:space="preserve"> (ver pestaña COD Espacial)</t>
    </r>
  </si>
  <si>
    <r>
      <t xml:space="preserve">La </t>
    </r>
    <r>
      <rPr>
        <b/>
        <sz val="11"/>
        <color theme="1"/>
        <rFont val="Montserrat"/>
      </rPr>
      <t>NOM-035-SSA3-2012 En materia de información en salud</t>
    </r>
    <r>
      <rPr>
        <sz val="11"/>
        <color theme="1"/>
        <rFont val="Montserrat"/>
      </rPr>
      <t xml:space="preserve">, establece la medición de criterios de calidad, cuatro de los cuales se contemplan en este archivo, y se encuentran enfocados a medir la calidad de la información plasmada en la matriz de gasto. Este documento contiene los validadores de calidad, para conocer los detalles y especificaciones, consultar el documento </t>
    </r>
    <r>
      <rPr>
        <b/>
        <sz val="11"/>
        <color theme="1"/>
        <rFont val="Montserrat"/>
      </rPr>
      <t>Metodología para generar el indicador de calidad de la Información del subsistema SICUENTAS.</t>
    </r>
  </si>
  <si>
    <t>_HFR-2024</t>
  </si>
  <si>
    <t>57.HRAEO_SS-2024</t>
  </si>
  <si>
    <r>
      <t xml:space="preserve">Número de </t>
    </r>
    <r>
      <rPr>
        <b/>
        <sz val="11"/>
        <color theme="1"/>
        <rFont val="Montserrat"/>
      </rPr>
      <t>Cve_Edo_Ins</t>
    </r>
    <r>
      <rPr>
        <sz val="11"/>
        <color theme="1"/>
        <rFont val="Montserrat"/>
      </rPr>
      <t xml:space="preserve"> (ver pestaña Codificación Espacio-Temporal)</t>
    </r>
  </si>
  <si>
    <t>57.NBR-2023</t>
  </si>
  <si>
    <t>RM030</t>
  </si>
  <si>
    <t>Recursos consolidados por la Dirección General de Recursos Materiales y Servicios Generales.</t>
  </si>
  <si>
    <t>AM031</t>
  </si>
  <si>
    <t>Atención a la Salud, medicamentos gratuitos y gastos de bolsillo coordinados por la CCINSHAE</t>
  </si>
  <si>
    <t>Codificación en el formato correcto</t>
  </si>
  <si>
    <r>
      <t>1.La pestaña “</t>
    </r>
    <r>
      <rPr>
        <b/>
        <sz val="11"/>
        <color theme="1"/>
        <rFont val="Montserrat"/>
      </rPr>
      <t>Resumen de Calidad</t>
    </r>
    <r>
      <rPr>
        <sz val="11"/>
        <color theme="1"/>
        <rFont val="Montserrat"/>
      </rPr>
      <t xml:space="preserve">” tiene como propósito presentar los resultados de los atributos de calidad requeridos en la información (Cobertura Oportuna, Validez, Integridad y Consistencia). Al final del llenado, el cuadro </t>
    </r>
    <r>
      <rPr>
        <b/>
        <sz val="11"/>
        <color theme="1"/>
        <rFont val="Montserrat"/>
      </rPr>
      <t>"Semáforo de calidad</t>
    </r>
    <r>
      <rPr>
        <sz val="11"/>
        <color theme="1"/>
        <rFont val="Montserrat"/>
      </rPr>
      <t xml:space="preserve">" mostrará el desempeño de la clasificación y codificación del usuario. La única calificación que permanecerá en "0" (Cero), serán las de </t>
    </r>
    <r>
      <rPr>
        <b/>
        <sz val="11"/>
        <color theme="1"/>
        <rFont val="Montserrat"/>
      </rPr>
      <t xml:space="preserve">Integridad </t>
    </r>
    <r>
      <rPr>
        <sz val="11"/>
        <color theme="1"/>
        <rFont val="Montserrat"/>
      </rPr>
      <t xml:space="preserve">y </t>
    </r>
    <r>
      <rPr>
        <b/>
        <sz val="11"/>
        <color theme="1"/>
        <rFont val="Montserrat"/>
      </rPr>
      <t>Consistencia</t>
    </r>
    <r>
      <rPr>
        <sz val="11"/>
        <color theme="1"/>
        <rFont val="Montserrat"/>
      </rPr>
      <t>, puesto que esatas evaluaciones las llevará a cabo personal de DGIS durante la revisión del documento.</t>
    </r>
  </si>
  <si>
    <t>20XX</t>
  </si>
  <si>
    <t>AXX</t>
  </si>
  <si>
    <t>XXXXX000000</t>
  </si>
  <si>
    <t xml:space="preserve">Institución </t>
  </si>
  <si>
    <t>2. Identificación de Unidades</t>
  </si>
  <si>
    <r>
      <t xml:space="preserve">1. Las unidades cuentan con </t>
    </r>
    <r>
      <rPr>
        <b/>
        <sz val="11"/>
        <color theme="1"/>
        <rFont val="Calibri"/>
        <family val="2"/>
        <scheme val="minor"/>
      </rPr>
      <t>nombre</t>
    </r>
    <r>
      <rPr>
        <sz val="11"/>
        <color theme="1"/>
        <rFont val="Calibri"/>
        <family val="2"/>
        <scheme val="minor"/>
      </rPr>
      <t xml:space="preserve"> y </t>
    </r>
    <r>
      <rPr>
        <b/>
        <sz val="11"/>
        <color theme="1"/>
        <rFont val="Calibri"/>
        <family val="2"/>
        <scheme val="minor"/>
      </rPr>
      <t xml:space="preserve">CLUES </t>
    </r>
    <r>
      <rPr>
        <sz val="11"/>
        <color theme="1"/>
        <rFont val="Calibri"/>
        <family val="2"/>
        <scheme val="minor"/>
      </rPr>
      <t>vigentes</t>
    </r>
    <r>
      <rPr>
        <b/>
        <sz val="11"/>
        <color theme="1"/>
        <rFont val="Calibri"/>
        <family val="2"/>
        <scheme val="minor"/>
      </rPr>
      <t xml:space="preserve">: </t>
    </r>
  </si>
  <si>
    <t>Utilizar el catalogo CLUES Vigente del año estadístico por reportar.</t>
  </si>
  <si>
    <t>2. Las unidades que no cuenten con CLUES se codificara la columna Q a partir de las CLAVES de la Tabla No 1, según el tipo de unidad y respectando el nombre asignado por los Servicios Estatales de Salud.</t>
  </si>
  <si>
    <t>Tabla No 1: Claves para unidades sin CLUES</t>
  </si>
  <si>
    <t>Tipo de Establecimiento</t>
  </si>
  <si>
    <t>Nivel de atención</t>
  </si>
  <si>
    <t>Unidad Hospitalaria Especializada</t>
  </si>
  <si>
    <t>Tercer Nivel de Atención</t>
  </si>
  <si>
    <t>UTNA</t>
  </si>
  <si>
    <t>Unidad Hospitalaria General</t>
  </si>
  <si>
    <t>Segundo Nivel de Atención</t>
  </si>
  <si>
    <t>USNA</t>
  </si>
  <si>
    <t>Unidad de Consulta Externa</t>
  </si>
  <si>
    <t>Primer Nivel de Atención</t>
  </si>
  <si>
    <t>UPNA</t>
  </si>
  <si>
    <t>Establecimiento de Apoyo (de tipología Oficinas Administrativas)</t>
  </si>
  <si>
    <t>No aplica</t>
  </si>
  <si>
    <t>UAC</t>
  </si>
  <si>
    <t>Establecimiento de Apoyo</t>
  </si>
  <si>
    <t>UA</t>
  </si>
  <si>
    <r>
      <rPr>
        <b/>
        <sz val="11"/>
        <color theme="1"/>
        <rFont val="Calibri"/>
        <family val="2"/>
        <scheme val="minor"/>
      </rPr>
      <t>Nota:</t>
    </r>
    <r>
      <rPr>
        <sz val="11"/>
        <color theme="1"/>
        <rFont val="Calibri"/>
        <family val="2"/>
        <scheme val="minor"/>
      </rPr>
      <t xml:space="preserve"> Sólo se usa en caso de que la unidad médica no tenga asignada una clave CLUES</t>
    </r>
  </si>
  <si>
    <t>Cve_Sub
función</t>
  </si>
  <si>
    <t>Coordinación de la Política De Gobierno</t>
  </si>
  <si>
    <t>Función pública</t>
  </si>
  <si>
    <t>RTI40</t>
  </si>
  <si>
    <t>Recursos consolidados por la Dirección General de Tecnologias de la Información.</t>
  </si>
  <si>
    <t>Realizar operativos de apoyo a las entidades federativas ante emergencias el salud.</t>
  </si>
  <si>
    <t>Realizar operativos de apoyo para la vigilancia epidemiológica, prevención y control de enfermedades transmitidas por vectores e intoxicación por veneno de artrópodos</t>
  </si>
  <si>
    <t>Supervisar, capacitar, normar, asesorar y evaluar en la prevención y control de la tuberculosis, la lepra y respiratorias.Neumonía adquirida en la comunidad, Enfermedad Pulmonar Obstructiva Crónica EPOC, Asma e Influenza.</t>
  </si>
  <si>
    <t>Supervisar, capacitar, normar, asesorar y evaluar en la prevención y control de enfermedades transmitidas por rabia, brucelosis, rickettsiosis (Fiebre Manchada de las Montañas Rocosas) y Teniasis/Cisticercosis</t>
  </si>
  <si>
    <t>EE080</t>
  </si>
  <si>
    <t>CD070</t>
  </si>
  <si>
    <t>Impulsar acciones integrales para la prevención de las adicciones</t>
  </si>
  <si>
    <t>DC020</t>
  </si>
  <si>
    <t>DC030</t>
  </si>
  <si>
    <t>DC050</t>
  </si>
  <si>
    <t>Desarrollar y difundir modelos de intervención para la atención integral de personas con uso, abuso y dependencia a sustancias psicoactivas</t>
  </si>
  <si>
    <t>OT050</t>
  </si>
  <si>
    <t>EE040</t>
  </si>
  <si>
    <t>Reforzar la vigilancia epidemiológica a través del análisis y diagnóstico de referencia (INDRE)</t>
  </si>
  <si>
    <t>S281</t>
  </si>
  <si>
    <t>Programa interno con el fin de centralizar los recursos de los servicios que su pago se realiza de manera centralizada.</t>
  </si>
  <si>
    <t>AM020</t>
  </si>
  <si>
    <t>AM080</t>
  </si>
  <si>
    <t>AM090</t>
  </si>
  <si>
    <t>Fortalecer la organización para la prestación de servicios en salud en el Hospital Nacional Homeopático.</t>
  </si>
  <si>
    <t>AMQ10</t>
  </si>
  <si>
    <t>AMQ20</t>
  </si>
  <si>
    <t>CC040</t>
  </si>
  <si>
    <t>CC050</t>
  </si>
  <si>
    <t>CL030</t>
  </si>
  <si>
    <t>CM010</t>
  </si>
  <si>
    <t>GSS01</t>
  </si>
  <si>
    <t>Gratuidad de los Servicios de Salud.</t>
  </si>
  <si>
    <t>OB020</t>
  </si>
  <si>
    <t>OT051</t>
  </si>
  <si>
    <t>OT061</t>
  </si>
  <si>
    <t>SMF10</t>
  </si>
  <si>
    <t>SMI40</t>
  </si>
  <si>
    <t>SMN20</t>
  </si>
  <si>
    <t>SMS50</t>
  </si>
  <si>
    <t>SMT60</t>
  </si>
  <si>
    <t>SMZ70</t>
  </si>
  <si>
    <t>DC040</t>
  </si>
  <si>
    <t>Programa Nacional de Vacunación</t>
  </si>
  <si>
    <t>OT070</t>
  </si>
  <si>
    <t>CC030</t>
  </si>
  <si>
    <t>PG010</t>
  </si>
  <si>
    <t>AS010</t>
  </si>
  <si>
    <t>OT052</t>
  </si>
  <si>
    <t>MD030</t>
  </si>
  <si>
    <t>Logística, distribución de insumos para la salud</t>
  </si>
  <si>
    <t>OT012</t>
  </si>
  <si>
    <t>CC091</t>
  </si>
  <si>
    <t>Cáncer de la mujer</t>
  </si>
  <si>
    <t>CL011</t>
  </si>
  <si>
    <t>CL050</t>
  </si>
  <si>
    <t>CL060</t>
  </si>
  <si>
    <t>CL090</t>
  </si>
  <si>
    <t xml:space="preserve">Salud Materna </t>
  </si>
  <si>
    <t>Salud Perinatal</t>
  </si>
  <si>
    <t>OT062</t>
  </si>
  <si>
    <t>OT072</t>
  </si>
  <si>
    <t>OT091</t>
  </si>
  <si>
    <t>PG030</t>
  </si>
  <si>
    <t>Violencia de género</t>
  </si>
  <si>
    <t>PG040</t>
  </si>
  <si>
    <t>Igualdad de género y Salud</t>
  </si>
  <si>
    <t>PG020</t>
  </si>
  <si>
    <t>SR030</t>
  </si>
  <si>
    <t>Anticoncepción, planificación familiar y salud sexual</t>
  </si>
  <si>
    <t>SR040</t>
  </si>
  <si>
    <t>Salud sexual y reproductiva en la adolescencia</t>
  </si>
  <si>
    <t>SR050</t>
  </si>
  <si>
    <t>Aborto Seguro</t>
  </si>
  <si>
    <t>AR010</t>
  </si>
  <si>
    <t>CI010</t>
  </si>
  <si>
    <t>CL020</t>
  </si>
  <si>
    <t>Establecer los sistemas de evaluación del desempeño de los sistemas nacional y estatal de salud, de programas prioritarios y especiales de salud y los sistemas de evaluación de prestación de servicios de salud a la persona y no personales de sal</t>
  </si>
  <si>
    <t>OT011</t>
  </si>
  <si>
    <t>OT031</t>
  </si>
  <si>
    <t>OT090</t>
  </si>
  <si>
    <t>TS020</t>
  </si>
  <si>
    <t xml:space="preserve">Participar en el diseño e implantación de las políticas públicas en materia de salud pública, enfermedades emergentes, atención de urgencias epidemiológicas y desastres naturales. </t>
  </si>
  <si>
    <t>SM020</t>
  </si>
  <si>
    <t>SM030</t>
  </si>
  <si>
    <t>Verificar la aplicación de los recursos en las actividades de rehabilitación psicosocial (Talleres, paseos terapéuticos, bancos de reforzadores) en las Entidades Federativas.</t>
  </si>
  <si>
    <t>CC010</t>
  </si>
  <si>
    <t>CC011</t>
  </si>
  <si>
    <t>Reforzamiento del programa de detección y atención de Cáncer de Pulmon en Mujeres no asociado a tabaquismo.</t>
  </si>
  <si>
    <t>CC031</t>
  </si>
  <si>
    <t>CC041</t>
  </si>
  <si>
    <t>CC070</t>
  </si>
  <si>
    <t>CC080</t>
  </si>
  <si>
    <t>Reforzamiento del programa de detección y atención de Cáncer Cérvico Uterino.</t>
  </si>
  <si>
    <t>CC090</t>
  </si>
  <si>
    <t>Reforzamiento del programa de detección y atención de Cáncer Cervicouterino.</t>
  </si>
  <si>
    <t>MJ050</t>
  </si>
  <si>
    <t>CL021</t>
  </si>
  <si>
    <t>OT022</t>
  </si>
  <si>
    <t>Impulsar el registro y análisis de la queja de los incidentes en salud.</t>
  </si>
  <si>
    <t>OT021</t>
  </si>
  <si>
    <t>OT081</t>
  </si>
  <si>
    <t>IN140</t>
  </si>
  <si>
    <t>DIRECCIÓN DE DIFUSIÓN Y ATENCIÓN CIUDADANA - INSABI</t>
  </si>
  <si>
    <t>IN530</t>
  </si>
  <si>
    <t>COORDINACIÓN DE PROGRAMACIÓN Y PRESUPUESTO - INSABI</t>
  </si>
  <si>
    <t>IN540</t>
  </si>
  <si>
    <t>COORDINACIÓN DE RECURSOS MATERIALES Y SERVICIOS GENERALES - INSABI</t>
  </si>
  <si>
    <t>IN550</t>
  </si>
  <si>
    <t>COORDINACIÓN DE TECNOLOGÍAS DE LA INFORMACIÓN Y COMUNICACIÓN - INSABI</t>
  </si>
  <si>
    <t>IN320</t>
  </si>
  <si>
    <t>COORDINACIÓN DE ATENCIÓN A LA SALUD - INSABI</t>
  </si>
  <si>
    <t>IN110</t>
  </si>
  <si>
    <t>COORDINACIÓN DE ASUNTOS JURÍDICOS - INSABI</t>
  </si>
  <si>
    <t>IN230</t>
  </si>
  <si>
    <t>COORDINACIÓN DE OPTIMIZACIÓN Y PROCESOS DEL ABASTO - INSABI</t>
  </si>
  <si>
    <t>IN240</t>
  </si>
  <si>
    <t>COORDINACIÓN DE EQUIPAMIENTO MÉDICO Y PROYECTOS ESPECIALES - INSABI</t>
  </si>
  <si>
    <t>IN300</t>
  </si>
  <si>
    <t>UNIDAD DE COORDINACIÓN NACIONAL MÉDICA  - INSABI</t>
  </si>
  <si>
    <t>IN400</t>
  </si>
  <si>
    <t>UNIDAD DE COORDINACIÓN NACIONAL DE INFRAESTRUCTURA Y REHABILITACIÓN DE ESTABLECIMIENTOS DE SALUD - INSABI</t>
  </si>
  <si>
    <t>IN510</t>
  </si>
  <si>
    <t>COORDINACIÓN DE FINANCIAMIENTO - INSABI</t>
  </si>
  <si>
    <t>IN520</t>
  </si>
  <si>
    <t>COORDINACIÓN DE RECURSOS HUMANOS Y REGULARIZACIÓN DE PERSONAL - INSABI</t>
  </si>
  <si>
    <t>OE001</t>
  </si>
  <si>
    <t>Asignación de recursos transitorios por reubicar.</t>
  </si>
  <si>
    <t>MJ060</t>
  </si>
  <si>
    <t>AS040</t>
  </si>
  <si>
    <t>AS020</t>
  </si>
  <si>
    <t>AS030</t>
  </si>
  <si>
    <t>OT071</t>
  </si>
  <si>
    <t>RO040</t>
  </si>
  <si>
    <t>Ciencia y Tecnología e Innovación</t>
  </si>
  <si>
    <t>IV011</t>
  </si>
  <si>
    <t>IV080</t>
  </si>
  <si>
    <t>Fomentar la investigación en salud (DGPIS)</t>
  </si>
  <si>
    <t>IV160</t>
  </si>
  <si>
    <t>Fortalecimiento de recursos humanos para investigación (DGPIS)</t>
  </si>
  <si>
    <t>OT041</t>
  </si>
  <si>
    <t>Programa Nuevo (Comparación respecto a 2022)</t>
  </si>
  <si>
    <t>4. Catálogo del Clasificador por Objeto de Gasto</t>
  </si>
  <si>
    <t>HK.2.2</t>
  </si>
  <si>
    <t>HC.1.2</t>
  </si>
  <si>
    <t>HC.1.2.2</t>
  </si>
  <si>
    <t>HC.2.3</t>
  </si>
  <si>
    <t>Autorizado ejercicio reportado (2023)</t>
  </si>
  <si>
    <t>Modificado ejercicio reportado (2023)</t>
  </si>
  <si>
    <t>Ejercido ejercicio reportado (2023)</t>
  </si>
  <si>
    <t>Se refiere al Presupuesto autorizado del año posterior al reportado (2024)</t>
  </si>
  <si>
    <r>
      <rPr>
        <b/>
        <sz val="11"/>
        <color theme="1"/>
        <rFont val="Calibri"/>
        <family val="2"/>
        <scheme val="minor"/>
      </rPr>
      <t xml:space="preserve">Nota: </t>
    </r>
    <r>
      <rPr>
        <sz val="11"/>
        <color theme="1"/>
        <rFont val="Calibri"/>
        <family val="2"/>
        <scheme val="minor"/>
      </rPr>
      <t>Para la información presupuestal se reportan unicamente montos totales a nivel Unidad Responsable</t>
    </r>
  </si>
  <si>
    <r>
      <rPr>
        <b/>
        <sz val="11"/>
        <color theme="1"/>
        <rFont val="Calibri"/>
        <family val="2"/>
        <scheme val="minor"/>
      </rPr>
      <t>Hospitales de Salud Mental:</t>
    </r>
    <r>
      <rPr>
        <sz val="11"/>
        <color theme="1"/>
        <rFont val="Calibri"/>
        <family val="2"/>
        <scheme val="minor"/>
      </rPr>
      <t xml:space="preserve"> Establecimientos autorizados cuya actividad principal es prestar diagnóstico y tratamiento médico y servicios de seguimiento a pacientes ingresados que sufren enfermedades mentales severas o adicciones</t>
    </r>
  </si>
  <si>
    <r>
      <rPr>
        <b/>
        <sz val="11"/>
        <color theme="1"/>
        <rFont val="Calibri"/>
        <family val="2"/>
        <scheme val="minor"/>
      </rPr>
      <t>Consultorios de médicos especialistas en salud mental:</t>
    </r>
    <r>
      <rPr>
        <sz val="11"/>
        <color theme="1"/>
        <rFont val="Calibri"/>
        <family val="2"/>
        <scheme val="minor"/>
      </rPr>
      <t xml:space="preserve"> Establecimientos de profesionales independientes de salud mental con un título de médico con especialización en medicina de salud mental o cualificación correspondiente</t>
    </r>
  </si>
  <si>
    <r>
      <rPr>
        <b/>
        <sz val="11"/>
        <color theme="1"/>
        <rFont val="Calibri"/>
        <family val="2"/>
        <scheme val="minor"/>
      </rPr>
      <t>Centros de atención ambulatoria de salud mental y adicciones:</t>
    </r>
    <r>
      <rPr>
        <sz val="11"/>
        <color theme="1"/>
        <rFont val="Calibri"/>
        <family val="2"/>
        <scheme val="minor"/>
      </rPr>
      <t xml:space="preserve"> Establecimientos con personal médico que brindan servicios de consulta externa relacionados con el diagnóstico y tratamiento de trastornos mentales, alcoholismo y otras adicciones. Atienden a pacientes que no requieren internamiento.</t>
    </r>
  </si>
  <si>
    <r>
      <rPr>
        <b/>
        <sz val="9"/>
        <color theme="1"/>
        <rFont val="Calibri"/>
        <family val="2"/>
        <scheme val="minor"/>
      </rPr>
      <t xml:space="preserve">Nota: </t>
    </r>
    <r>
      <rPr>
        <sz val="9"/>
        <color theme="1"/>
        <rFont val="Calibri"/>
        <family val="2"/>
        <scheme val="minor"/>
      </rPr>
      <t>Si el Tipo de unidad de la Unidad Responsable encaja con las descritas en la tabla anterior, todos los programas deben codificarse como se indica, si no, pasar al segundo criterio</t>
    </r>
  </si>
  <si>
    <t>Atención social de largo plazo en especie</t>
  </si>
  <si>
    <t>HCR.1.2</t>
  </si>
  <si>
    <t>Atención social de largo plazo en efectivo</t>
  </si>
  <si>
    <t>HKR.3
HKR.4
HKR.5</t>
  </si>
  <si>
    <t>(Totas las subclaves)</t>
  </si>
  <si>
    <r>
      <rPr>
        <b/>
        <sz val="9"/>
        <color theme="1"/>
        <rFont val="Calibri"/>
        <family val="2"/>
        <scheme val="minor"/>
      </rPr>
      <t xml:space="preserve">Nota: </t>
    </r>
    <r>
      <rPr>
        <sz val="9"/>
        <color theme="1"/>
        <rFont val="Calibri"/>
        <family val="2"/>
        <scheme val="minor"/>
      </rPr>
      <t>En caso de no encontrar alguna clave HC y su equivalencia HP, colocar HP.0</t>
    </r>
  </si>
  <si>
    <r>
      <rPr>
        <b/>
        <sz val="11"/>
        <color rgb="FF000000"/>
        <rFont val="Calibri"/>
        <family val="2"/>
        <scheme val="minor"/>
      </rPr>
      <t xml:space="preserve">Centros de planificación familiar: </t>
    </r>
    <r>
      <rPr>
        <sz val="11"/>
        <color rgb="FF000000"/>
        <rFont val="Calibri"/>
        <family val="2"/>
        <scheme val="minor"/>
      </rPr>
      <t xml:space="preserve">Establecimientos con personal médico que ofrecen servicios de planificación familiar de tipo ambulatorio, asesoramiento anticonceptivo, asesoría genética y prenatal, esterilización voluntaria e interrupción del embarazo por indicaciones terapéuticas y medicas </t>
    </r>
  </si>
  <si>
    <r>
      <rPr>
        <b/>
        <sz val="11"/>
        <color rgb="FF000000"/>
        <rFont val="Calibri"/>
        <family val="2"/>
        <scheme val="minor"/>
      </rPr>
      <t>Centros independientes de cirugía ambulatoria:</t>
    </r>
    <r>
      <rPr>
        <sz val="11"/>
        <color rgb="FF000000"/>
        <rFont val="Calibri"/>
        <family val="2"/>
        <scheme val="minor"/>
      </rPr>
      <t xml:space="preserve"> Establecimientos especializados con médicos y otro personal de salud que brindan principalmente servicios quirúrgicos de carácter ambulatorio</t>
    </r>
  </si>
  <si>
    <r>
      <rPr>
        <b/>
        <sz val="11"/>
        <color rgb="FF000000"/>
        <rFont val="Calibri"/>
        <family val="2"/>
        <scheme val="minor"/>
      </rPr>
      <t>Centros de diálisis:</t>
    </r>
    <r>
      <rPr>
        <sz val="11"/>
        <color rgb="FF000000"/>
        <rFont val="Calibri"/>
        <family val="2"/>
        <scheme val="minor"/>
      </rPr>
      <t xml:space="preserve"> Establecimientos con personal médico que brindan principalmente servicios ambulatorios de diálisis renal.</t>
    </r>
  </si>
  <si>
    <t>Ramo 12 (Programas Especiales)</t>
  </si>
  <si>
    <t>A02_INSABI</t>
  </si>
  <si>
    <t>Transferencia federal del programa U013</t>
  </si>
  <si>
    <t>Ramo 19 (IMSS-BIENESTAR)</t>
  </si>
  <si>
    <t>Aportación en Especie INSABI (Estimación $)</t>
  </si>
  <si>
    <t>A26</t>
  </si>
  <si>
    <t xml:space="preserve">Ramo 11 </t>
  </si>
  <si>
    <t>A27</t>
  </si>
  <si>
    <t>Ramo 38</t>
  </si>
  <si>
    <t>A28</t>
  </si>
  <si>
    <t>Ramo 28 (Participaciones a Entidades Federativas y Municipios)</t>
  </si>
  <si>
    <r>
      <t xml:space="preserve">3000 </t>
    </r>
    <r>
      <rPr>
        <sz val="11"/>
        <color rgb="FFFF0000"/>
        <rFont val="Calibri"/>
        <family val="2"/>
        <scheme val="minor"/>
      </rPr>
      <t>(excepto 3300,3920,3930 y 3980)</t>
    </r>
  </si>
  <si>
    <r>
      <t>2000</t>
    </r>
    <r>
      <rPr>
        <sz val="11"/>
        <color rgb="FFFF0000"/>
        <rFont val="Calibri"/>
        <family val="2"/>
        <scheme val="minor"/>
      </rPr>
      <t xml:space="preserve"> (Excepto 2530, 2540 y 2550)</t>
    </r>
  </si>
  <si>
    <t>DFSSA004661</t>
  </si>
  <si>
    <t>DGPS</t>
  </si>
  <si>
    <t>DFSSA004702</t>
  </si>
  <si>
    <t>STCNA</t>
  </si>
  <si>
    <t>DFSSA004726</t>
  </si>
  <si>
    <t>DGE</t>
  </si>
  <si>
    <t>Recursos Propios</t>
  </si>
  <si>
    <t>DFSSA004772</t>
  </si>
  <si>
    <t>Dirección General de Programación, Organización y Presupuesto</t>
  </si>
  <si>
    <t>DGPyP</t>
  </si>
  <si>
    <t>DFSSA004830</t>
  </si>
  <si>
    <t>DGRHO</t>
  </si>
  <si>
    <t>DFSSA004854</t>
  </si>
  <si>
    <t>DGDIF</t>
  </si>
  <si>
    <t>DFSSA004784</t>
  </si>
  <si>
    <t>DGCES</t>
  </si>
  <si>
    <t>DFSSA004755</t>
  </si>
  <si>
    <t>DGPLADES</t>
  </si>
  <si>
    <t>CSSSA008882</t>
  </si>
  <si>
    <t>CRAE</t>
  </si>
  <si>
    <t>DFSSA004550</t>
  </si>
  <si>
    <t>DFSSA004072</t>
  </si>
  <si>
    <t>INPs</t>
  </si>
  <si>
    <t>DFSSA004685</t>
  </si>
  <si>
    <t>CIJ</t>
  </si>
  <si>
    <t>DFSSA003944</t>
  </si>
  <si>
    <t>HJM</t>
  </si>
  <si>
    <t>DFSSA003961</t>
  </si>
  <si>
    <t>HGDMGG</t>
  </si>
  <si>
    <t>DFSSA003973</t>
  </si>
  <si>
    <t>HGMDEL</t>
  </si>
  <si>
    <t>DFSSA004084</t>
  </si>
  <si>
    <t>HIMFG</t>
  </si>
  <si>
    <t>GTSSA016796</t>
  </si>
  <si>
    <t>HRAEB</t>
  </si>
  <si>
    <t>OCSSA007483</t>
  </si>
  <si>
    <t>HRAEO</t>
  </si>
  <si>
    <t>YNSSA013423</t>
  </si>
  <si>
    <t>HRAEY</t>
  </si>
  <si>
    <t>TSSSA018292</t>
  </si>
  <si>
    <t>HRAEV</t>
  </si>
  <si>
    <t>MCSSA018786</t>
  </si>
  <si>
    <t>HRAEI</t>
  </si>
  <si>
    <t>DFSSA004043</t>
  </si>
  <si>
    <t>INCAN</t>
  </si>
  <si>
    <t>DFSSA004031</t>
  </si>
  <si>
    <t>INCAR</t>
  </si>
  <si>
    <t>DFSSA004026</t>
  </si>
  <si>
    <t>INER</t>
  </si>
  <si>
    <t>DFSSA004644</t>
  </si>
  <si>
    <t>INGER</t>
  </si>
  <si>
    <t>DFSSA004055</t>
  </si>
  <si>
    <t>INCMN</t>
  </si>
  <si>
    <t>DFSSA006190</t>
  </si>
  <si>
    <t>INMG</t>
  </si>
  <si>
    <t>DFSSA004060</t>
  </si>
  <si>
    <t>INNN</t>
  </si>
  <si>
    <t>DFSSA004014</t>
  </si>
  <si>
    <t>INP</t>
  </si>
  <si>
    <t>DFSSA004096</t>
  </si>
  <si>
    <t>INPer</t>
  </si>
  <si>
    <t>DFSSA003956</t>
  </si>
  <si>
    <t>INR</t>
  </si>
  <si>
    <t>MSSSA003015</t>
  </si>
  <si>
    <t>INSP</t>
  </si>
  <si>
    <t>DFSSA004603</t>
  </si>
  <si>
    <t>DIF</t>
  </si>
  <si>
    <t>DFSSA004574</t>
  </si>
  <si>
    <t>APBP</t>
  </si>
  <si>
    <t>DFSSA004516</t>
  </si>
  <si>
    <t>CENATRA</t>
  </si>
  <si>
    <t>CENSIDA</t>
  </si>
  <si>
    <t>CNEGSR</t>
  </si>
  <si>
    <t>DFSSA004504</t>
  </si>
  <si>
    <t>CONAMED</t>
  </si>
  <si>
    <t>DFSSA004521</t>
  </si>
  <si>
    <t>SAP</t>
  </si>
  <si>
    <t>CENAPRECE</t>
  </si>
  <si>
    <t>DFSSA004871</t>
  </si>
  <si>
    <t>CNT</t>
  </si>
  <si>
    <t>DFSSA004866</t>
  </si>
  <si>
    <t>CENSIA</t>
  </si>
  <si>
    <t>DFSSA004533</t>
  </si>
  <si>
    <t>COFEPRIS</t>
  </si>
  <si>
    <t>DFSSA004545</t>
  </si>
  <si>
    <t>CNETS</t>
  </si>
  <si>
    <t>DFSSA004562</t>
  </si>
  <si>
    <t>CONBIOÉTICA</t>
  </si>
  <si>
    <t>DFSSA004591</t>
  </si>
  <si>
    <t>CONADIC</t>
  </si>
  <si>
    <t>Comisión Nacional de Salud Mental y Adicciones</t>
  </si>
  <si>
    <t>Y00</t>
  </si>
  <si>
    <t>CONASAMA</t>
  </si>
  <si>
    <t>BIRMEX</t>
  </si>
  <si>
    <t>3. Catálogo de la Estructura Programática Funcional de la Secretaria de Salud 2023</t>
  </si>
  <si>
    <t>5.1 Catálogo de equivalencias COG=CFA, primer criterio (Gasto de Capital)</t>
  </si>
  <si>
    <t>5.2. Catálogo de equivalencias CAI=CFA para Institutos y Hospitales, segundo criterio (Gasto de Corriente y tipo de unidad)</t>
  </si>
  <si>
    <t xml:space="preserve">6. Catálogo para la codificación de la Información Presupuestal </t>
  </si>
  <si>
    <t>7. Equivalencias para codificar el clasificador de los Proveedores de Atención</t>
  </si>
  <si>
    <t>8. Equivalencias para codificar el Clasificador de Esquemas de financiamiento</t>
  </si>
  <si>
    <t>9. Equivalencias para codificar el Clasificador de ingresos de los Esquemas de financiamiento</t>
  </si>
  <si>
    <t>10. Equivalencias para codificar el Clasificador de factores de provisión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</si>
</sst>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F800]dddd\,\ mmmm\ dd\,\ yyyy"/>
    <numFmt numFmtId="165" formatCode="#,##0.0"/>
  </numFmts>
  <fonts count="54">
    <font>
      <sz val="11"/>
      <color theme="1"/>
      <name val="Calibri"/>
      <family val="2"/>
      <scheme val="minor"/>
    </font>
    <font>
      <sz val="10"/>
      <color theme="0"/>
      <name val="Montserrat"/>
    </font>
    <font>
      <sz val="10"/>
      <color theme="1"/>
      <name val="Montserrat"/>
    </font>
    <font>
      <sz val="11"/>
      <color theme="1"/>
      <name val="Calibri"/>
      <family val="2"/>
      <scheme val="minor"/>
    </font>
    <font>
      <b/>
      <sz val="12"/>
      <color theme="1"/>
      <name val="Montserrat"/>
    </font>
    <font>
      <sz val="8"/>
      <color theme="1"/>
      <name val="Montserrat"/>
    </font>
    <font>
      <b/>
      <sz val="10"/>
      <color theme="1"/>
      <name val="Montserrat"/>
    </font>
    <font>
      <b/>
      <sz val="11"/>
      <color theme="1"/>
      <name val="Montserrat"/>
    </font>
    <font>
      <sz val="9"/>
      <color rgb="FF000000"/>
      <name val="Montserrat"/>
    </font>
    <font>
      <b/>
      <sz val="14"/>
      <color theme="5"/>
      <name val="Wingdings"/>
      <charset val="2"/>
    </font>
    <font>
      <b/>
      <sz val="14"/>
      <color rgb="FF285C4D"/>
      <name val="Wingdings"/>
      <charset val="2"/>
    </font>
    <font>
      <sz val="11"/>
      <color theme="1"/>
      <name val="Montserrat"/>
    </font>
    <font>
      <b/>
      <sz val="12"/>
      <color theme="8" tint="-0.249977111117893"/>
      <name val="Montserrat"/>
    </font>
    <font>
      <b/>
      <sz val="12"/>
      <color theme="7" tint="-0.249977111117893"/>
      <name val="Montserrat"/>
    </font>
    <font>
      <sz val="10"/>
      <color rgb="FF000000"/>
      <name val="Montserrat"/>
    </font>
    <font>
      <sz val="10"/>
      <color rgb="FFFFFFFF"/>
      <name val="Montserrat"/>
    </font>
    <font>
      <sz val="9"/>
      <color theme="1"/>
      <name val="Montserrat"/>
    </font>
    <font>
      <b/>
      <sz val="11"/>
      <color theme="5"/>
      <name val="Montserrat"/>
    </font>
    <font>
      <u/>
      <sz val="11"/>
      <color theme="10"/>
      <name val="Calibri"/>
      <family val="2"/>
      <scheme val="minor"/>
    </font>
    <font>
      <sz val="11"/>
      <color theme="6"/>
      <name val="Montserrat"/>
    </font>
    <font>
      <b/>
      <sz val="11"/>
      <color theme="6"/>
      <name val="Montserrat"/>
    </font>
    <font>
      <sz val="10"/>
      <color theme="1"/>
      <name val="Calibri"/>
      <family val="2"/>
      <scheme val="minor"/>
    </font>
    <font>
      <sz val="10"/>
      <color rgb="FFB25D64"/>
      <name val="Montserrat"/>
    </font>
    <font>
      <sz val="10"/>
      <color rgb="FF333333"/>
      <name val="Arial"/>
      <family val="2"/>
    </font>
    <font>
      <u/>
      <sz val="10"/>
      <color theme="10"/>
      <name val="Calibri"/>
      <family val="2"/>
      <scheme val="minor"/>
    </font>
    <font>
      <strike/>
      <sz val="10"/>
      <color rgb="FF333333"/>
      <name val="Arial"/>
      <family val="2"/>
    </font>
    <font>
      <sz val="10"/>
      <color rgb="FF363435"/>
      <name val="Montserrat"/>
    </font>
    <font>
      <b/>
      <sz val="10"/>
      <color rgb="FFB8975A"/>
      <name val="Montserrat SemiBold"/>
    </font>
    <font>
      <sz val="10"/>
      <color rgb="FFB8975A"/>
      <name val="Montserrat"/>
    </font>
    <font>
      <u/>
      <sz val="11"/>
      <color theme="10"/>
      <name val="Montserrat"/>
    </font>
    <font>
      <b/>
      <sz val="10"/>
      <name val="Montserrat"/>
    </font>
    <font>
      <sz val="16"/>
      <color theme="1"/>
      <name val="Wingdings"/>
      <charset val="2"/>
    </font>
    <font>
      <sz val="11"/>
      <color theme="0"/>
      <name val="Montserrat"/>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theme="4"/>
      <name val="Montserrat"/>
    </font>
    <font>
      <b/>
      <sz val="11"/>
      <color theme="2" tint="-0.249977111117893"/>
      <name val="Montserrat"/>
    </font>
    <font>
      <b/>
      <sz val="11"/>
      <color rgb="FFFF0000"/>
      <name val="Montserrat"/>
    </font>
    <font>
      <sz val="9"/>
      <color theme="1"/>
      <name val="Calibri"/>
      <family val="2"/>
      <scheme val="minor"/>
    </font>
    <font>
      <b/>
      <sz val="11"/>
      <name val="Calibri"/>
      <family val="2"/>
      <scheme val="minor"/>
    </font>
    <font>
      <sz val="11"/>
      <name val="Calibri"/>
      <family val="2"/>
      <scheme val="minor"/>
    </font>
    <font>
      <i/>
      <sz val="10"/>
      <color theme="1"/>
      <name val="Montserrat"/>
    </font>
    <font>
      <sz val="11"/>
      <color theme="6" tint="9.9978637043366805E-2"/>
      <name val="Montserrat"/>
    </font>
    <font>
      <b/>
      <sz val="11"/>
      <color theme="6" tint="9.9978637043366805E-2"/>
      <name val="Montserrat"/>
    </font>
    <font>
      <sz val="11"/>
      <color rgb="FFFFFFFF"/>
      <name val="Calibri"/>
      <family val="2"/>
      <scheme val="minor"/>
    </font>
    <font>
      <b/>
      <sz val="11"/>
      <color rgb="FFFFFFFF"/>
      <name val="Calibri"/>
      <family val="2"/>
      <scheme val="minor"/>
    </font>
    <font>
      <sz val="11"/>
      <color rgb="FF000000"/>
      <name val="Calibri"/>
      <family val="2"/>
      <scheme val="minor"/>
    </font>
    <font>
      <b/>
      <sz val="9"/>
      <color theme="1"/>
      <name val="Calibri"/>
      <family val="2"/>
      <scheme val="minor"/>
    </font>
    <font>
      <b/>
      <sz val="11"/>
      <color rgb="FF000000"/>
      <name val="Calibri"/>
      <family val="2"/>
      <scheme val="minor"/>
    </font>
    <font>
      <sz val="10"/>
      <color theme="1"/>
      <name val="Soberana Sans"/>
      <family val="3"/>
    </font>
    <font>
      <b/>
      <sz val="10"/>
      <color rgb="FFFFFFFF"/>
      <name val="Montserrat"/>
    </font>
    <font>
      <b/>
      <sz val="11"/>
      <color rgb="FFB8975A"/>
      <name val="Montserrat SemiBold"/>
    </font>
  </fonts>
  <fills count="23">
    <fill>
      <patternFill patternType="none"/>
    </fill>
    <fill>
      <patternFill patternType="gray125"/>
    </fill>
    <fill>
      <patternFill patternType="solid">
        <fgColor rgb="FF806637"/>
        <bgColor indexed="64"/>
      </patternFill>
    </fill>
    <fill>
      <patternFill patternType="solid">
        <fgColor rgb="FFD4C19C"/>
        <bgColor indexed="64"/>
      </patternFill>
    </fill>
    <fill>
      <patternFill patternType="solid">
        <fgColor theme="3"/>
        <bgColor indexed="64"/>
      </patternFill>
    </fill>
    <fill>
      <patternFill patternType="solid">
        <fgColor theme="2"/>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rgb="FF806737"/>
        <bgColor rgb="FF806737"/>
      </patternFill>
    </fill>
    <fill>
      <patternFill patternType="solid">
        <fgColor rgb="FF990033"/>
        <bgColor indexed="64"/>
      </patternFill>
    </fill>
    <fill>
      <patternFill patternType="solid">
        <fgColor theme="0" tint="-0.499984740745262"/>
        <bgColor indexed="64"/>
      </patternFill>
    </fill>
    <fill>
      <patternFill patternType="solid">
        <fgColor theme="6" tint="0.89999084444715716"/>
        <bgColor indexed="64"/>
      </patternFill>
    </fill>
    <fill>
      <patternFill patternType="solid">
        <fgColor theme="5" tint="-0.249977111117893"/>
        <bgColor indexed="64"/>
      </patternFill>
    </fill>
    <fill>
      <patternFill patternType="solid">
        <fgColor theme="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rgb="FF4E1224"/>
        <bgColor indexed="64"/>
      </patternFill>
    </fill>
    <fill>
      <patternFill patternType="solid">
        <fgColor rgb="FFA6A6A6"/>
        <bgColor indexed="64"/>
      </patternFill>
    </fill>
    <fill>
      <patternFill patternType="solid">
        <fgColor theme="2" tint="-0.499984740745262"/>
        <bgColor indexed="64"/>
      </patternFill>
    </fill>
    <fill>
      <patternFill patternType="solid">
        <fgColor theme="2"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rgb="FFF4E4E6"/>
        <bgColor indexed="64"/>
      </patternFill>
    </fill>
  </fills>
  <borders count="25">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6"/>
      </left>
      <right style="thin">
        <color theme="6"/>
      </right>
      <top/>
      <bottom style="thin">
        <color theme="6"/>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theme="0"/>
      </top>
      <bottom/>
      <diagonal/>
    </border>
    <border>
      <left/>
      <right style="thin">
        <color indexed="64"/>
      </right>
      <top/>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rgb="FFFFFFFF"/>
      </left>
      <right/>
      <top/>
      <bottom style="medium">
        <color rgb="FFFFFFFF"/>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auto="1"/>
      </top>
      <bottom/>
      <diagonal/>
    </border>
  </borders>
  <cellStyleXfs count="4">
    <xf numFmtId="0" fontId="0" fillId="0" borderId="0"/>
    <xf numFmtId="43" fontId="3" fillId="0" borderId="0" applyFont="0" applyFill="0" applyBorder="0" applyAlignment="0" applyProtection="0"/>
    <xf numFmtId="0" fontId="18" fillId="0" borderId="0" applyNumberFormat="0" applyFill="0" applyBorder="0" applyAlignment="0" applyProtection="0"/>
    <xf numFmtId="0" fontId="3" fillId="0" borderId="0"/>
  </cellStyleXfs>
  <cellXfs count="292">
    <xf numFmtId="0" fontId="0" fillId="0" borderId="0" xfId="0"/>
    <xf numFmtId="0" fontId="2" fillId="0" borderId="0" xfId="0" applyFont="1"/>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5" borderId="2" xfId="0" applyFont="1" applyFill="1" applyBorder="1" applyAlignment="1">
      <alignment horizontal="center" vertical="center"/>
    </xf>
    <xf numFmtId="0" fontId="2" fillId="0" borderId="0" xfId="0" applyFont="1" applyAlignment="1">
      <alignment horizontal="center" vertical="center"/>
    </xf>
    <xf numFmtId="0" fontId="4" fillId="0" borderId="0" xfId="0" applyFont="1"/>
    <xf numFmtId="0" fontId="2" fillId="6" borderId="0" xfId="0" applyFont="1" applyFill="1"/>
    <xf numFmtId="0" fontId="1" fillId="5" borderId="2" xfId="0" applyFont="1" applyFill="1" applyBorder="1" applyAlignment="1">
      <alignment horizontal="center" vertical="center" wrapText="1"/>
    </xf>
    <xf numFmtId="0" fontId="5" fillId="0" borderId="0" xfId="0" applyFont="1"/>
    <xf numFmtId="0" fontId="7" fillId="0" borderId="0" xfId="0" applyFont="1"/>
    <xf numFmtId="0" fontId="10" fillId="0" borderId="4" xfId="0" applyFont="1" applyFill="1" applyBorder="1" applyAlignment="1">
      <alignment horizontal="center" vertical="center"/>
    </xf>
    <xf numFmtId="0" fontId="8" fillId="0" borderId="4" xfId="0" applyFont="1" applyFill="1" applyBorder="1" applyAlignment="1">
      <alignment horizontal="left" vertical="center"/>
    </xf>
    <xf numFmtId="0" fontId="0" fillId="0" borderId="0" xfId="0" applyAlignment="1"/>
    <xf numFmtId="0" fontId="0" fillId="0" borderId="0" xfId="0" applyFont="1"/>
    <xf numFmtId="164" fontId="11" fillId="0" borderId="0" xfId="0" applyNumberFormat="1"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xf>
    <xf numFmtId="0" fontId="11" fillId="0" borderId="0" xfId="0" applyFont="1" applyAlignment="1"/>
    <xf numFmtId="0" fontId="11" fillId="0" borderId="0" xfId="0" applyFont="1"/>
    <xf numFmtId="0" fontId="12" fillId="0" borderId="0" xfId="0" applyFont="1" applyAlignment="1">
      <alignment vertical="center"/>
    </xf>
    <xf numFmtId="0" fontId="13" fillId="0" borderId="0" xfId="0" applyFont="1" applyAlignment="1">
      <alignment horizontal="center"/>
    </xf>
    <xf numFmtId="0" fontId="5" fillId="0" borderId="0" xfId="0" applyFont="1" applyAlignment="1">
      <alignment horizontal="left" indent="1"/>
    </xf>
    <xf numFmtId="0" fontId="5" fillId="0" borderId="0" xfId="0" applyFont="1" applyAlignment="1">
      <alignment horizontal="right" indent="1"/>
    </xf>
    <xf numFmtId="0" fontId="16" fillId="0" borderId="0" xfId="0" applyFont="1"/>
    <xf numFmtId="0" fontId="17" fillId="0" borderId="0" xfId="0" applyFont="1"/>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2" fillId="0" borderId="16" xfId="0" applyFont="1" applyBorder="1"/>
    <xf numFmtId="0" fontId="19" fillId="0" borderId="0" xfId="0" applyFont="1"/>
    <xf numFmtId="0" fontId="20" fillId="0" borderId="0" xfId="0" applyFont="1"/>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14" fontId="11" fillId="0" borderId="3" xfId="0" applyNumberFormat="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4" fillId="0" borderId="15" xfId="0" applyFont="1" applyBorder="1" applyAlignment="1">
      <alignment horizontal="center" vertical="center"/>
    </xf>
    <xf numFmtId="0" fontId="21" fillId="0" borderId="0" xfId="0" applyFont="1"/>
    <xf numFmtId="0" fontId="22" fillId="0" borderId="0" xfId="0" applyFont="1" applyAlignment="1">
      <alignment horizontal="left" vertical="center" indent="1"/>
    </xf>
    <xf numFmtId="8" fontId="2" fillId="0" borderId="0" xfId="0" applyNumberFormat="1" applyFont="1" applyAlignment="1">
      <alignment horizontal="center" vertical="center"/>
    </xf>
    <xf numFmtId="8" fontId="2" fillId="0" borderId="0" xfId="0" applyNumberFormat="1" applyFont="1" applyAlignment="1">
      <alignment horizontal="right" vertical="center"/>
    </xf>
    <xf numFmtId="0" fontId="22" fillId="0" borderId="0" xfId="0" applyFont="1" applyAlignment="1">
      <alignment horizontal="left" vertical="center" wrapText="1" indent="1"/>
    </xf>
    <xf numFmtId="0" fontId="23" fillId="0" borderId="0" xfId="0" applyFont="1" applyAlignment="1">
      <alignment vertical="center" wrapText="1"/>
    </xf>
    <xf numFmtId="0" fontId="24" fillId="0" borderId="0" xfId="2" applyFont="1" applyAlignment="1">
      <alignment vertical="center" wrapText="1"/>
    </xf>
    <xf numFmtId="0" fontId="23" fillId="0" borderId="0" xfId="0" applyFont="1" applyAlignment="1">
      <alignment horizontal="left" vertical="center" wrapText="1"/>
    </xf>
    <xf numFmtId="0" fontId="25" fillId="0" borderId="0" xfId="0" applyFont="1" applyAlignment="1">
      <alignment horizontal="center" vertical="center" wrapText="1"/>
    </xf>
    <xf numFmtId="0" fontId="2" fillId="0" borderId="0" xfId="0" applyFont="1" applyBorder="1"/>
    <xf numFmtId="43" fontId="2" fillId="0" borderId="0" xfId="1" applyFont="1" applyBorder="1"/>
    <xf numFmtId="0" fontId="2" fillId="0" borderId="18" xfId="0" applyFont="1" applyBorder="1"/>
    <xf numFmtId="0" fontId="2" fillId="0" borderId="19" xfId="0" applyFont="1" applyBorder="1"/>
    <xf numFmtId="43" fontId="2" fillId="0" borderId="19" xfId="1" applyFont="1" applyBorder="1"/>
    <xf numFmtId="43" fontId="2" fillId="0" borderId="17" xfId="1" applyFont="1" applyBorder="1"/>
    <xf numFmtId="43" fontId="2" fillId="0" borderId="12" xfId="1" applyFont="1" applyBorder="1"/>
    <xf numFmtId="0" fontId="2" fillId="0" borderId="20" xfId="0" applyFont="1" applyBorder="1"/>
    <xf numFmtId="0" fontId="2" fillId="0" borderId="10" xfId="0" applyFont="1" applyBorder="1"/>
    <xf numFmtId="43" fontId="2" fillId="0" borderId="10" xfId="1" applyFont="1" applyBorder="1"/>
    <xf numFmtId="43" fontId="2" fillId="0" borderId="8" xfId="1" applyFont="1" applyBorder="1"/>
    <xf numFmtId="0" fontId="11" fillId="0" borderId="14" xfId="0" applyFont="1" applyBorder="1"/>
    <xf numFmtId="0" fontId="11" fillId="0" borderId="4" xfId="0" applyFont="1" applyBorder="1"/>
    <xf numFmtId="43" fontId="11" fillId="0" borderId="14" xfId="1" applyFont="1" applyBorder="1"/>
    <xf numFmtId="43" fontId="11" fillId="0" borderId="14" xfId="1" applyFont="1" applyBorder="1" applyAlignment="1">
      <alignment horizontal="center" vertical="center"/>
    </xf>
    <xf numFmtId="0" fontId="2" fillId="0" borderId="3" xfId="0" applyFont="1" applyBorder="1" applyAlignment="1" applyProtection="1">
      <alignment horizontal="center" vertical="center"/>
    </xf>
    <xf numFmtId="0" fontId="26"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27" fillId="0" borderId="0" xfId="0" applyFont="1" applyAlignment="1">
      <alignment horizontal="left" indent="14"/>
    </xf>
    <xf numFmtId="0" fontId="28" fillId="0" borderId="0" xfId="0" applyFont="1"/>
    <xf numFmtId="0" fontId="30" fillId="0" borderId="6" xfId="0" applyFont="1" applyFill="1" applyBorder="1" applyAlignment="1" applyProtection="1">
      <alignment horizontal="left" vertical="center" wrapText="1" indent="1"/>
    </xf>
    <xf numFmtId="1" fontId="30" fillId="0" borderId="6" xfId="0" applyNumberFormat="1" applyFont="1" applyBorder="1" applyAlignment="1" applyProtection="1">
      <alignment horizontal="center" vertical="center"/>
    </xf>
    <xf numFmtId="0" fontId="30" fillId="0" borderId="4" xfId="0" applyFont="1" applyFill="1" applyBorder="1" applyAlignment="1" applyProtection="1">
      <alignment horizontal="left" vertical="center" wrapText="1" indent="1"/>
    </xf>
    <xf numFmtId="1" fontId="30" fillId="0" borderId="4" xfId="0" applyNumberFormat="1" applyFont="1" applyBorder="1" applyAlignment="1" applyProtection="1">
      <alignment horizontal="center" vertical="center"/>
    </xf>
    <xf numFmtId="0" fontId="30" fillId="0" borderId="15" xfId="0" applyFont="1" applyFill="1" applyBorder="1" applyAlignment="1" applyProtection="1">
      <alignment horizontal="left" vertical="center" wrapText="1" indent="1"/>
    </xf>
    <xf numFmtId="1" fontId="30" fillId="0" borderId="15" xfId="0" applyNumberFormat="1" applyFont="1" applyBorder="1" applyAlignment="1" applyProtection="1">
      <alignment horizontal="center" vertical="center"/>
    </xf>
    <xf numFmtId="1" fontId="1" fillId="4" borderId="1" xfId="0" applyNumberFormat="1" applyFont="1" applyFill="1" applyBorder="1" applyAlignment="1" applyProtection="1">
      <alignment horizontal="center" vertical="center" wrapText="1"/>
    </xf>
    <xf numFmtId="0" fontId="6" fillId="0" borderId="0" xfId="0" applyFont="1" applyProtection="1"/>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2" fillId="0" borderId="0" xfId="0" applyFont="1" applyProtection="1"/>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center" vertical="center"/>
    </xf>
    <xf numFmtId="0" fontId="14" fillId="0" borderId="17" xfId="0" applyFont="1" applyBorder="1" applyAlignment="1">
      <alignment horizontal="left" vertical="center"/>
    </xf>
    <xf numFmtId="0" fontId="14" fillId="0" borderId="21" xfId="0" applyFont="1" applyBorder="1" applyAlignment="1">
      <alignment horizontal="left" vertical="center"/>
    </xf>
    <xf numFmtId="0" fontId="31" fillId="0" borderId="14"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31" fillId="0" borderId="13" xfId="0" applyFont="1" applyBorder="1" applyAlignment="1">
      <alignment horizontal="center" vertical="center"/>
    </xf>
    <xf numFmtId="0" fontId="14" fillId="0" borderId="17" xfId="0" applyFont="1" applyBorder="1" applyAlignment="1">
      <alignment horizontal="center" vertical="center"/>
    </xf>
    <xf numFmtId="0" fontId="11" fillId="0" borderId="6" xfId="0" applyFont="1" applyBorder="1"/>
    <xf numFmtId="0" fontId="11" fillId="0" borderId="6" xfId="0" applyFont="1" applyBorder="1" applyAlignment="1">
      <alignment horizontal="center" vertical="center"/>
    </xf>
    <xf numFmtId="0" fontId="11" fillId="0" borderId="6" xfId="0" applyFont="1" applyBorder="1" applyAlignment="1">
      <alignment horizontal="center" vertical="center" wrapText="1"/>
    </xf>
    <xf numFmtId="1" fontId="11" fillId="0" borderId="6" xfId="0" applyNumberFormat="1" applyFont="1" applyBorder="1" applyAlignment="1">
      <alignment horizontal="center" vertical="center" wrapText="1"/>
    </xf>
    <xf numFmtId="1" fontId="11" fillId="0" borderId="6" xfId="1" applyNumberFormat="1" applyFont="1" applyBorder="1" applyAlignment="1">
      <alignment horizontal="center" vertical="center"/>
    </xf>
    <xf numFmtId="0" fontId="33" fillId="18" borderId="2" xfId="0" applyFont="1" applyFill="1" applyBorder="1" applyAlignment="1">
      <alignment horizontal="center" vertical="center"/>
    </xf>
    <xf numFmtId="0" fontId="33" fillId="18" borderId="2" xfId="0" applyFont="1" applyFill="1" applyBorder="1" applyAlignment="1">
      <alignment horizontal="center" vertical="center" wrapText="1"/>
    </xf>
    <xf numFmtId="0" fontId="33" fillId="5" borderId="2" xfId="0" applyFont="1" applyFill="1" applyBorder="1" applyAlignment="1">
      <alignment horizontal="center" vertical="center"/>
    </xf>
    <xf numFmtId="0" fontId="33" fillId="5" borderId="2" xfId="0" applyFont="1" applyFill="1" applyBorder="1" applyAlignment="1">
      <alignment horizontal="center" vertical="center" wrapText="1"/>
    </xf>
    <xf numFmtId="43" fontId="33" fillId="5" borderId="2" xfId="1" applyFont="1" applyFill="1" applyBorder="1" applyAlignment="1">
      <alignment horizontal="center" vertical="center"/>
    </xf>
    <xf numFmtId="0" fontId="33" fillId="18" borderId="24" xfId="0" applyFont="1" applyFill="1" applyBorder="1" applyAlignment="1">
      <alignment horizontal="center" vertical="center"/>
    </xf>
    <xf numFmtId="0" fontId="33" fillId="18" borderId="22" xfId="0" applyFont="1" applyFill="1" applyBorder="1" applyAlignment="1">
      <alignment horizontal="center" vertical="center"/>
    </xf>
    <xf numFmtId="0" fontId="37" fillId="0" borderId="0" xfId="0" applyFont="1" applyAlignment="1">
      <alignment horizontal="left" indent="14"/>
    </xf>
    <xf numFmtId="0" fontId="38" fillId="0" borderId="0" xfId="0" applyFont="1"/>
    <xf numFmtId="0" fontId="11" fillId="11" borderId="0" xfId="0" applyFont="1" applyFill="1" applyAlignment="1"/>
    <xf numFmtId="0" fontId="11" fillId="11" borderId="0" xfId="0" applyFont="1" applyFill="1" applyAlignment="1">
      <alignment horizontal="right"/>
    </xf>
    <xf numFmtId="0" fontId="2" fillId="11" borderId="0" xfId="0" applyFont="1" applyFill="1" applyAlignment="1">
      <alignment horizontal="left"/>
    </xf>
    <xf numFmtId="0" fontId="7" fillId="11" borderId="0" xfId="0" applyFont="1" applyFill="1" applyAlignment="1"/>
    <xf numFmtId="0" fontId="11" fillId="11" borderId="0" xfId="0" applyFont="1" applyFill="1"/>
    <xf numFmtId="0" fontId="11" fillId="11" borderId="0" xfId="0" applyFont="1" applyFill="1" applyAlignment="1">
      <alignment horizontal="right" indent="1"/>
    </xf>
    <xf numFmtId="0" fontId="7" fillId="11" borderId="0" xfId="0" applyFont="1" applyFill="1" applyAlignment="1">
      <alignment horizontal="right" indent="1"/>
    </xf>
    <xf numFmtId="0" fontId="7" fillId="11" borderId="0" xfId="0" applyFont="1" applyFill="1"/>
    <xf numFmtId="0" fontId="11" fillId="11" borderId="0" xfId="0" applyFont="1" applyFill="1" applyAlignment="1">
      <alignment horizontal="left" indent="2"/>
    </xf>
    <xf numFmtId="0" fontId="7" fillId="11" borderId="0" xfId="0" applyFont="1" applyFill="1" applyAlignment="1">
      <alignment horizontal="left"/>
    </xf>
    <xf numFmtId="0" fontId="0" fillId="0" borderId="0" xfId="0" applyFont="1" applyFill="1" applyBorder="1"/>
    <xf numFmtId="0" fontId="0" fillId="0" borderId="0" xfId="0" applyFont="1" applyFill="1" applyBorder="1" applyAlignment="1">
      <alignment horizontal="right"/>
    </xf>
    <xf numFmtId="0" fontId="0" fillId="0" borderId="0" xfId="0" applyFont="1" applyFill="1" applyBorder="1" applyAlignment="1">
      <alignment horizontal="center"/>
    </xf>
    <xf numFmtId="43" fontId="0" fillId="0" borderId="0" xfId="1" applyFont="1" applyFill="1" applyBorder="1"/>
    <xf numFmtId="0" fontId="0" fillId="0" borderId="0" xfId="0" applyFont="1" applyBorder="1"/>
    <xf numFmtId="0" fontId="0" fillId="0" borderId="0" xfId="0" applyFont="1" applyBorder="1" applyAlignment="1">
      <alignment horizontal="center"/>
    </xf>
    <xf numFmtId="43" fontId="0" fillId="0" borderId="0" xfId="1" applyFont="1" applyBorder="1"/>
    <xf numFmtId="3" fontId="0" fillId="0" borderId="0" xfId="0" applyNumberFormat="1" applyFont="1" applyBorder="1"/>
    <xf numFmtId="43" fontId="11" fillId="0" borderId="6" xfId="1" applyFont="1" applyBorder="1" applyAlignment="1">
      <alignment horizontal="center" vertical="center"/>
    </xf>
    <xf numFmtId="43" fontId="11" fillId="0" borderId="6" xfId="1" applyFont="1" applyBorder="1"/>
    <xf numFmtId="1" fontId="11" fillId="0" borderId="14" xfId="0" applyNumberFormat="1" applyFont="1" applyBorder="1" applyAlignment="1">
      <alignment horizontal="center"/>
    </xf>
    <xf numFmtId="0" fontId="37" fillId="0" borderId="0" xfId="0" applyFont="1" applyAlignment="1">
      <alignment horizontal="left" indent="5"/>
    </xf>
    <xf numFmtId="0" fontId="27" fillId="0" borderId="0" xfId="0" applyFont="1" applyAlignment="1">
      <alignment horizontal="left" indent="5"/>
    </xf>
    <xf numFmtId="0" fontId="1" fillId="21" borderId="1" xfId="0" applyFont="1" applyFill="1" applyBorder="1" applyAlignment="1" applyProtection="1">
      <alignment vertical="center" wrapText="1"/>
    </xf>
    <xf numFmtId="0" fontId="1" fillId="21" borderId="1" xfId="0" applyFont="1" applyFill="1" applyBorder="1" applyAlignment="1" applyProtection="1">
      <alignment horizontal="center" vertical="center" wrapText="1"/>
    </xf>
    <xf numFmtId="0" fontId="1" fillId="21" borderId="1" xfId="0" applyFont="1" applyFill="1" applyBorder="1" applyAlignment="1" applyProtection="1">
      <alignment horizontal="left" vertical="center" wrapText="1" indent="1"/>
    </xf>
    <xf numFmtId="0" fontId="1" fillId="21" borderId="1" xfId="0" applyFont="1" applyFill="1" applyBorder="1" applyAlignment="1">
      <alignment horizontal="center" vertical="center"/>
    </xf>
    <xf numFmtId="0" fontId="1" fillId="21" borderId="1" xfId="0" applyFont="1" applyFill="1" applyBorder="1" applyAlignment="1">
      <alignment horizontal="center" vertical="center" wrapText="1"/>
    </xf>
    <xf numFmtId="0" fontId="32" fillId="21" borderId="1" xfId="0" applyFont="1" applyFill="1" applyBorder="1" applyAlignment="1">
      <alignment horizontal="center" vertical="center"/>
    </xf>
    <xf numFmtId="0" fontId="32" fillId="21" borderId="1" xfId="0" applyFont="1" applyFill="1" applyBorder="1" applyAlignment="1">
      <alignment horizontal="center" vertical="center" wrapText="1"/>
    </xf>
    <xf numFmtId="0" fontId="15" fillId="21" borderId="1" xfId="0" applyFont="1" applyFill="1" applyBorder="1" applyAlignment="1">
      <alignment horizontal="left" vertical="center" wrapText="1"/>
    </xf>
    <xf numFmtId="0" fontId="15" fillId="21" borderId="1" xfId="0" applyFont="1" applyFill="1" applyBorder="1" applyAlignment="1">
      <alignment horizontal="center" vertical="center"/>
    </xf>
    <xf numFmtId="165" fontId="2" fillId="0" borderId="6" xfId="3" applyNumberFormat="1" applyFont="1" applyBorder="1" applyAlignment="1" applyProtection="1">
      <alignment horizontal="center"/>
    </xf>
    <xf numFmtId="165" fontId="43" fillId="0" borderId="4" xfId="3" applyNumberFormat="1" applyFont="1" applyBorder="1" applyAlignment="1" applyProtection="1">
      <alignment horizontal="center"/>
    </xf>
    <xf numFmtId="165" fontId="2" fillId="0" borderId="4" xfId="3" applyNumberFormat="1" applyFont="1" applyBorder="1" applyAlignment="1" applyProtection="1">
      <alignment horizontal="center"/>
    </xf>
    <xf numFmtId="0" fontId="14" fillId="20" borderId="1" xfId="0" applyFont="1" applyFill="1" applyBorder="1" applyAlignment="1">
      <alignment horizontal="left" vertical="center"/>
    </xf>
    <xf numFmtId="0" fontId="14" fillId="20" borderId="1" xfId="0" applyFont="1" applyFill="1" applyBorder="1" applyAlignment="1">
      <alignment horizontal="center" vertical="center"/>
    </xf>
    <xf numFmtId="0" fontId="44" fillId="0" borderId="0" xfId="0" applyFont="1"/>
    <xf numFmtId="0" fontId="45" fillId="0" borderId="0" xfId="0" applyFont="1" applyAlignment="1">
      <alignment horizontal="left" indent="28"/>
    </xf>
    <xf numFmtId="0" fontId="0" fillId="0" borderId="0" xfId="0" applyFont="1" applyAlignment="1"/>
    <xf numFmtId="0" fontId="35" fillId="0" borderId="0" xfId="0" applyFont="1"/>
    <xf numFmtId="0" fontId="0" fillId="0" borderId="0" xfId="0" applyFont="1" applyAlignment="1">
      <alignment vertical="top"/>
    </xf>
    <xf numFmtId="0" fontId="0" fillId="0" borderId="0" xfId="0" applyFont="1" applyAlignment="1">
      <alignment horizontal="justify" vertical="center" wrapText="1"/>
    </xf>
    <xf numFmtId="0" fontId="46" fillId="10" borderId="1" xfId="0" applyFont="1" applyFill="1" applyBorder="1" applyAlignment="1">
      <alignment horizontal="center" vertical="center" wrapText="1"/>
    </xf>
    <xf numFmtId="0" fontId="0" fillId="0" borderId="0" xfId="0" applyFont="1" applyBorder="1" applyAlignment="1">
      <alignment vertical="center"/>
    </xf>
    <xf numFmtId="0" fontId="35" fillId="0" borderId="0" xfId="0" applyFont="1" applyAlignment="1"/>
    <xf numFmtId="0" fontId="34" fillId="7" borderId="2" xfId="0" applyFont="1" applyFill="1" applyBorder="1" applyAlignment="1">
      <alignment horizontal="center" vertical="center"/>
    </xf>
    <xf numFmtId="0" fontId="47" fillId="8" borderId="2" xfId="0" applyFont="1" applyFill="1" applyBorder="1" applyAlignment="1">
      <alignment horizontal="center" vertical="center" wrapText="1"/>
    </xf>
    <xf numFmtId="0" fontId="34" fillId="3" borderId="2" xfId="0" applyFont="1" applyFill="1" applyBorder="1" applyAlignment="1">
      <alignment horizontal="center" vertical="center"/>
    </xf>
    <xf numFmtId="0" fontId="47" fillId="8" borderId="2" xfId="0" applyFont="1" applyFill="1" applyBorder="1" applyAlignment="1">
      <alignment horizontal="center" vertical="center"/>
    </xf>
    <xf numFmtId="0" fontId="34" fillId="2" borderId="2" xfId="0" applyFont="1" applyFill="1" applyBorder="1" applyAlignment="1">
      <alignment horizontal="center" vertical="center"/>
    </xf>
    <xf numFmtId="0" fontId="34" fillId="7" borderId="2" xfId="0" applyFont="1" applyFill="1" applyBorder="1" applyAlignment="1">
      <alignment horizontal="center" vertical="center" wrapText="1"/>
    </xf>
    <xf numFmtId="0" fontId="34" fillId="16" borderId="1" xfId="0" applyFont="1" applyFill="1" applyBorder="1" applyAlignment="1"/>
    <xf numFmtId="0" fontId="34" fillId="16" borderId="1" xfId="0" applyFont="1" applyFill="1" applyBorder="1" applyAlignment="1">
      <alignment vertical="center"/>
    </xf>
    <xf numFmtId="0" fontId="34" fillId="16" borderId="1" xfId="0" applyFont="1" applyFill="1" applyBorder="1" applyAlignment="1">
      <alignment wrapText="1"/>
    </xf>
    <xf numFmtId="0" fontId="34" fillId="12" borderId="1" xfId="0" applyFont="1" applyFill="1" applyBorder="1" applyAlignment="1"/>
    <xf numFmtId="0" fontId="34" fillId="12" borderId="1" xfId="0" applyFont="1" applyFill="1" applyBorder="1" applyAlignment="1">
      <alignment horizontal="left"/>
    </xf>
    <xf numFmtId="0" fontId="34" fillId="12" borderId="1" xfId="0" applyFont="1" applyFill="1" applyBorder="1" applyAlignment="1">
      <alignment horizontal="center"/>
    </xf>
    <xf numFmtId="0" fontId="34" fillId="12" borderId="1" xfId="0" applyFont="1" applyFill="1" applyBorder="1" applyAlignment="1">
      <alignment horizontal="center" vertical="center" wrapText="1"/>
    </xf>
    <xf numFmtId="0" fontId="34" fillId="12" borderId="1" xfId="0" applyNumberFormat="1" applyFont="1" applyFill="1" applyBorder="1" applyAlignment="1">
      <alignment vertical="center"/>
    </xf>
    <xf numFmtId="0" fontId="34" fillId="12" borderId="1" xfId="0" applyFont="1" applyFill="1" applyBorder="1" applyAlignment="1">
      <alignment vertical="center"/>
    </xf>
    <xf numFmtId="0" fontId="34" fillId="12" borderId="1" xfId="0" applyFont="1" applyFill="1" applyBorder="1" applyAlignment="1">
      <alignment wrapText="1"/>
    </xf>
    <xf numFmtId="0" fontId="34" fillId="13" borderId="1" xfId="0" applyFont="1" applyFill="1" applyBorder="1" applyAlignment="1"/>
    <xf numFmtId="0" fontId="34" fillId="13" borderId="1" xfId="0" applyFont="1" applyFill="1" applyBorder="1" applyAlignment="1">
      <alignment horizontal="left"/>
    </xf>
    <xf numFmtId="0" fontId="34" fillId="13" borderId="1" xfId="0" applyFont="1" applyFill="1" applyBorder="1" applyAlignment="1">
      <alignment horizontal="center"/>
    </xf>
    <xf numFmtId="0" fontId="34" fillId="13" borderId="1" xfId="0" applyFont="1" applyFill="1" applyBorder="1" applyAlignment="1">
      <alignment horizontal="center" vertical="center" wrapText="1"/>
    </xf>
    <xf numFmtId="0" fontId="34" fillId="13" borderId="1" xfId="0" applyNumberFormat="1" applyFont="1" applyFill="1" applyBorder="1" applyAlignment="1">
      <alignment vertical="center"/>
    </xf>
    <xf numFmtId="0" fontId="34" fillId="13" borderId="1" xfId="0" applyFont="1" applyFill="1" applyBorder="1" applyAlignment="1">
      <alignment wrapText="1"/>
    </xf>
    <xf numFmtId="0" fontId="34" fillId="14" borderId="1" xfId="0" applyFont="1" applyFill="1" applyBorder="1" applyAlignment="1"/>
    <xf numFmtId="0" fontId="34" fillId="14" borderId="1" xfId="0" applyFont="1" applyFill="1" applyBorder="1" applyAlignment="1">
      <alignment horizontal="left"/>
    </xf>
    <xf numFmtId="0" fontId="34" fillId="14" borderId="1" xfId="0" applyFont="1" applyFill="1" applyBorder="1" applyAlignment="1">
      <alignment horizontal="center"/>
    </xf>
    <xf numFmtId="0" fontId="34" fillId="14" borderId="1" xfId="0" applyFont="1" applyFill="1" applyBorder="1" applyAlignment="1">
      <alignment horizontal="center" vertical="center" wrapText="1"/>
    </xf>
    <xf numFmtId="0" fontId="34" fillId="14" borderId="1" xfId="0" applyNumberFormat="1" applyFont="1" applyFill="1" applyBorder="1" applyAlignment="1">
      <alignment vertical="center"/>
    </xf>
    <xf numFmtId="0" fontId="34" fillId="14" borderId="1" xfId="0" applyFont="1" applyFill="1" applyBorder="1" applyAlignment="1">
      <alignment wrapText="1"/>
    </xf>
    <xf numFmtId="0" fontId="41" fillId="15" borderId="2" xfId="0" applyFont="1" applyFill="1" applyBorder="1" applyAlignment="1"/>
    <xf numFmtId="0" fontId="41" fillId="15" borderId="2" xfId="0" applyFont="1" applyFill="1" applyBorder="1" applyAlignment="1">
      <alignment horizontal="left"/>
    </xf>
    <xf numFmtId="0" fontId="41" fillId="15" borderId="2" xfId="0" applyFont="1" applyFill="1" applyBorder="1" applyAlignment="1">
      <alignment horizontal="center"/>
    </xf>
    <xf numFmtId="0" fontId="41" fillId="15" borderId="2" xfId="0" applyFont="1" applyFill="1" applyBorder="1" applyAlignment="1">
      <alignment horizontal="center" vertical="center" wrapText="1"/>
    </xf>
    <xf numFmtId="0" fontId="41" fillId="15" borderId="2" xfId="0" applyNumberFormat="1" applyFont="1" applyFill="1" applyBorder="1" applyAlignment="1">
      <alignment vertical="center"/>
    </xf>
    <xf numFmtId="0" fontId="41" fillId="15" borderId="2" xfId="0" applyNumberFormat="1" applyFont="1" applyFill="1" applyBorder="1" applyAlignment="1">
      <alignment wrapText="1"/>
    </xf>
    <xf numFmtId="0" fontId="0" fillId="0" borderId="0" xfId="0" applyFont="1" applyBorder="1" applyAlignment="1">
      <alignment horizontal="center" vertical="center"/>
    </xf>
    <xf numFmtId="0" fontId="0" fillId="0" borderId="0" xfId="0" applyFont="1" applyBorder="1" applyAlignment="1"/>
    <xf numFmtId="0" fontId="0" fillId="0" borderId="0" xfId="0" applyFont="1" applyBorder="1" applyAlignment="1">
      <alignment wrapText="1"/>
    </xf>
    <xf numFmtId="0" fontId="0" fillId="0" borderId="0" xfId="0" applyFont="1" applyFill="1" applyBorder="1" applyAlignment="1"/>
    <xf numFmtId="0" fontId="34" fillId="16" borderId="23" xfId="0" applyFont="1" applyFill="1" applyBorder="1" applyAlignment="1"/>
    <xf numFmtId="0" fontId="0" fillId="11" borderId="0" xfId="0" applyFont="1" applyFill="1" applyAlignment="1"/>
    <xf numFmtId="0" fontId="0" fillId="11" borderId="0" xfId="0" applyFont="1" applyFill="1"/>
    <xf numFmtId="0" fontId="0" fillId="11" borderId="0" xfId="0" applyFont="1" applyFill="1" applyBorder="1" applyAlignment="1"/>
    <xf numFmtId="0" fontId="34" fillId="14" borderId="23" xfId="0" applyFont="1" applyFill="1" applyBorder="1" applyAlignment="1"/>
    <xf numFmtId="0" fontId="34" fillId="14" borderId="23" xfId="0" applyFont="1" applyFill="1" applyBorder="1" applyAlignment="1">
      <alignment horizontal="left"/>
    </xf>
    <xf numFmtId="0" fontId="34" fillId="14" borderId="23" xfId="0" applyFont="1" applyFill="1" applyBorder="1" applyAlignment="1">
      <alignment horizontal="center"/>
    </xf>
    <xf numFmtId="0" fontId="34" fillId="14" borderId="23" xfId="0" applyFont="1" applyFill="1" applyBorder="1" applyAlignment="1">
      <alignment horizontal="center" vertical="center" wrapText="1"/>
    </xf>
    <xf numFmtId="0" fontId="0" fillId="0" borderId="0" xfId="0" applyFont="1" applyFill="1" applyAlignment="1"/>
    <xf numFmtId="0" fontId="0" fillId="0" borderId="0" xfId="0" applyFont="1" applyFill="1"/>
    <xf numFmtId="0" fontId="41" fillId="15" borderId="22" xfId="0" applyFont="1" applyFill="1" applyBorder="1" applyAlignment="1"/>
    <xf numFmtId="0" fontId="41" fillId="15" borderId="22" xfId="0" applyFont="1" applyFill="1" applyBorder="1" applyAlignment="1">
      <alignment horizontal="left"/>
    </xf>
    <xf numFmtId="0" fontId="41" fillId="15" borderId="22" xfId="0" applyFont="1" applyFill="1" applyBorder="1" applyAlignment="1">
      <alignment horizontal="center"/>
    </xf>
    <xf numFmtId="0" fontId="41" fillId="15" borderId="22" xfId="0" applyFont="1" applyFill="1" applyBorder="1" applyAlignment="1">
      <alignment horizontal="center" vertical="center" wrapText="1"/>
    </xf>
    <xf numFmtId="0" fontId="34" fillId="13" borderId="23" xfId="0" applyFont="1" applyFill="1" applyBorder="1" applyAlignment="1"/>
    <xf numFmtId="0" fontId="34" fillId="13" borderId="23" xfId="0" applyFont="1" applyFill="1" applyBorder="1" applyAlignment="1">
      <alignment horizontal="left"/>
    </xf>
    <xf numFmtId="0" fontId="34" fillId="13" borderId="23" xfId="0" applyFont="1" applyFill="1" applyBorder="1" applyAlignment="1">
      <alignment horizontal="center"/>
    </xf>
    <xf numFmtId="0" fontId="34" fillId="13" borderId="23" xfId="0" applyFont="1" applyFill="1" applyBorder="1" applyAlignment="1">
      <alignment horizontal="center" vertical="center" wrapText="1"/>
    </xf>
    <xf numFmtId="0" fontId="34" fillId="12" borderId="23" xfId="0" applyFont="1" applyFill="1" applyBorder="1" applyAlignment="1"/>
    <xf numFmtId="0" fontId="34" fillId="12" borderId="23" xfId="0" applyFont="1" applyFill="1" applyBorder="1" applyAlignment="1">
      <alignment horizontal="left"/>
    </xf>
    <xf numFmtId="0" fontId="34" fillId="12" borderId="23" xfId="0" applyFont="1" applyFill="1" applyBorder="1" applyAlignment="1">
      <alignment horizontal="center"/>
    </xf>
    <xf numFmtId="0" fontId="34" fillId="12" borderId="23" xfId="0" applyFont="1" applyFill="1" applyBorder="1" applyAlignment="1">
      <alignment horizontal="center" vertical="center" wrapText="1"/>
    </xf>
    <xf numFmtId="0" fontId="0" fillId="11" borderId="0" xfId="0" applyFont="1" applyFill="1" applyBorder="1" applyAlignment="1">
      <alignment vertical="center"/>
    </xf>
    <xf numFmtId="0" fontId="46" fillId="10" borderId="2" xfId="0" applyFont="1" applyFill="1" applyBorder="1" applyAlignment="1">
      <alignment horizontal="center" vertical="center"/>
    </xf>
    <xf numFmtId="0" fontId="33" fillId="9" borderId="0" xfId="0" applyFont="1" applyFill="1" applyBorder="1" applyAlignment="1">
      <alignment horizontal="left" vertical="center"/>
    </xf>
    <xf numFmtId="0" fontId="34" fillId="9" borderId="0" xfId="0" applyFont="1" applyFill="1" applyBorder="1" applyAlignment="1">
      <alignment horizontal="left" vertical="center"/>
    </xf>
    <xf numFmtId="0" fontId="34" fillId="18" borderId="0" xfId="0" applyFont="1" applyFill="1" applyBorder="1" applyAlignment="1">
      <alignment horizontal="left" vertical="center"/>
    </xf>
    <xf numFmtId="0" fontId="34" fillId="6" borderId="0" xfId="0" applyFont="1" applyFill="1" applyBorder="1" applyAlignment="1">
      <alignment horizontal="left" vertical="center"/>
    </xf>
    <xf numFmtId="0" fontId="42" fillId="19" borderId="0" xfId="0" applyFont="1" applyFill="1" applyBorder="1" applyAlignment="1">
      <alignment horizontal="left" vertical="center"/>
    </xf>
    <xf numFmtId="0" fontId="48" fillId="0" borderId="0" xfId="0" applyFont="1" applyBorder="1" applyAlignment="1">
      <alignment horizontal="left" vertical="center"/>
    </xf>
    <xf numFmtId="0" fontId="48" fillId="0" borderId="0" xfId="0" applyFont="1" applyBorder="1" applyAlignment="1">
      <alignment horizontal="left" vertical="center" indent="3"/>
    </xf>
    <xf numFmtId="0" fontId="36" fillId="0" borderId="0" xfId="0" applyFont="1" applyBorder="1" applyAlignment="1">
      <alignment horizontal="left" vertical="center"/>
    </xf>
    <xf numFmtId="0" fontId="0" fillId="0" borderId="0" xfId="0" applyFont="1" applyBorder="1" applyAlignment="1">
      <alignment horizontal="left" vertical="center"/>
    </xf>
    <xf numFmtId="0" fontId="48" fillId="0" borderId="0" xfId="0" applyFont="1" applyFill="1" applyBorder="1" applyAlignment="1">
      <alignment horizontal="left" vertical="center"/>
    </xf>
    <xf numFmtId="0" fontId="48" fillId="0" borderId="0" xfId="0" applyFont="1" applyFill="1" applyBorder="1" applyAlignment="1">
      <alignment horizontal="left" vertical="center" indent="3"/>
    </xf>
    <xf numFmtId="0" fontId="0" fillId="0" borderId="0" xfId="0" applyFont="1" applyAlignment="1">
      <alignment horizontal="center"/>
    </xf>
    <xf numFmtId="0" fontId="0" fillId="0" borderId="0" xfId="0" applyFont="1" applyFill="1" applyAlignment="1">
      <alignment horizontal="center"/>
    </xf>
    <xf numFmtId="0" fontId="33" fillId="10" borderId="1" xfId="0" applyFont="1" applyFill="1" applyBorder="1" applyAlignment="1">
      <alignment horizontal="center" vertical="center"/>
    </xf>
    <xf numFmtId="0" fontId="47" fillId="8" borderId="2" xfId="0" applyFont="1" applyFill="1" applyBorder="1" applyAlignment="1">
      <alignment vertical="center" wrapText="1"/>
    </xf>
    <xf numFmtId="0" fontId="47" fillId="8" borderId="2" xfId="0" applyFont="1" applyFill="1" applyBorder="1" applyAlignment="1">
      <alignment vertical="center"/>
    </xf>
    <xf numFmtId="0" fontId="34" fillId="16" borderId="23" xfId="0" applyFont="1" applyFill="1" applyBorder="1" applyAlignment="1">
      <alignment vertical="center"/>
    </xf>
    <xf numFmtId="0" fontId="34" fillId="16" borderId="23" xfId="0" applyFont="1" applyFill="1" applyBorder="1" applyAlignment="1">
      <alignment wrapText="1"/>
    </xf>
    <xf numFmtId="0" fontId="0" fillId="11" borderId="0" xfId="0" applyFont="1" applyFill="1" applyBorder="1"/>
    <xf numFmtId="0" fontId="34" fillId="14" borderId="23" xfId="0" applyNumberFormat="1" applyFont="1" applyFill="1" applyBorder="1" applyAlignment="1">
      <alignment vertical="center"/>
    </xf>
    <xf numFmtId="0" fontId="34" fillId="14" borderId="23" xfId="0" applyFont="1" applyFill="1" applyBorder="1" applyAlignment="1">
      <alignment wrapText="1"/>
    </xf>
    <xf numFmtId="0" fontId="41" fillId="15" borderId="22" xfId="0" applyNumberFormat="1" applyFont="1" applyFill="1" applyBorder="1" applyAlignment="1">
      <alignment vertical="center"/>
    </xf>
    <xf numFmtId="0" fontId="41" fillId="15" borderId="22" xfId="0" applyNumberFormat="1" applyFont="1" applyFill="1" applyBorder="1" applyAlignment="1">
      <alignment wrapText="1"/>
    </xf>
    <xf numFmtId="0" fontId="34" fillId="13" borderId="23" xfId="0" applyNumberFormat="1" applyFont="1" applyFill="1" applyBorder="1" applyAlignment="1">
      <alignment vertical="center"/>
    </xf>
    <xf numFmtId="0" fontId="34" fillId="13" borderId="23" xfId="0" applyFont="1" applyFill="1" applyBorder="1" applyAlignment="1">
      <alignment wrapText="1"/>
    </xf>
    <xf numFmtId="0" fontId="0" fillId="11" borderId="0" xfId="0" applyFont="1" applyFill="1" applyAlignment="1">
      <alignment horizontal="center"/>
    </xf>
    <xf numFmtId="0" fontId="34" fillId="12" borderId="23" xfId="0" applyNumberFormat="1" applyFont="1" applyFill="1" applyBorder="1" applyAlignment="1">
      <alignment vertical="center"/>
    </xf>
    <xf numFmtId="0" fontId="34" fillId="12" borderId="23" xfId="0" applyFont="1" applyFill="1" applyBorder="1" applyAlignment="1">
      <alignment vertical="center"/>
    </xf>
    <xf numFmtId="0" fontId="34" fillId="12" borderId="23" xfId="0" applyFont="1" applyFill="1" applyBorder="1" applyAlignment="1">
      <alignment wrapText="1"/>
    </xf>
    <xf numFmtId="0" fontId="33" fillId="10" borderId="1" xfId="0" applyFont="1" applyFill="1" applyBorder="1" applyAlignment="1">
      <alignment horizontal="center" vertical="center" wrapText="1"/>
    </xf>
    <xf numFmtId="0" fontId="0" fillId="0" borderId="0" xfId="0" applyFont="1" applyBorder="1" applyAlignment="1">
      <alignment vertical="center" wrapText="1"/>
    </xf>
    <xf numFmtId="0" fontId="40" fillId="0" borderId="0" xfId="0" applyFont="1"/>
    <xf numFmtId="0" fontId="40" fillId="0" borderId="0" xfId="0" applyFont="1" applyBorder="1" applyAlignment="1">
      <alignment vertical="center"/>
    </xf>
    <xf numFmtId="0" fontId="46" fillId="10" borderId="1" xfId="0" applyFont="1" applyFill="1" applyBorder="1" applyAlignment="1">
      <alignment horizontal="center" vertical="center"/>
    </xf>
    <xf numFmtId="0" fontId="46" fillId="10" borderId="2" xfId="0" applyFont="1" applyFill="1" applyBorder="1" applyAlignment="1">
      <alignment horizontal="center" vertical="center" wrapText="1"/>
    </xf>
    <xf numFmtId="0" fontId="0"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vertical="center"/>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0" fillId="0" borderId="1" xfId="0" applyFont="1" applyBorder="1" applyAlignment="1">
      <alignment vertical="center" wrapText="1"/>
    </xf>
    <xf numFmtId="0" fontId="0" fillId="0" borderId="0" xfId="0" applyFont="1" applyAlignment="1">
      <alignment horizontal="center" vertical="center"/>
    </xf>
    <xf numFmtId="0" fontId="46" fillId="17" borderId="2" xfId="0" applyFont="1" applyFill="1" applyBorder="1" applyAlignment="1">
      <alignment horizontal="center" vertical="center"/>
    </xf>
    <xf numFmtId="0" fontId="0" fillId="0" borderId="1" xfId="0" applyFont="1" applyBorder="1"/>
    <xf numFmtId="0" fontId="0" fillId="22" borderId="0" xfId="0" applyNumberFormat="1" applyFont="1" applyFill="1" applyBorder="1"/>
    <xf numFmtId="0" fontId="0" fillId="22" borderId="0" xfId="0" applyFont="1" applyFill="1" applyBorder="1"/>
    <xf numFmtId="0" fontId="0" fillId="22" borderId="0" xfId="0" applyFont="1" applyFill="1" applyBorder="1" applyAlignment="1">
      <alignment vertical="center"/>
    </xf>
    <xf numFmtId="0" fontId="0" fillId="22"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NumberFormat="1" applyFont="1" applyBorder="1"/>
    <xf numFmtId="0" fontId="51" fillId="0" borderId="0" xfId="0" applyFont="1" applyAlignment="1"/>
    <xf numFmtId="0" fontId="14" fillId="0" borderId="7" xfId="0" applyFont="1" applyFill="1" applyBorder="1" applyAlignment="1">
      <alignment vertical="center"/>
    </xf>
    <xf numFmtId="0" fontId="14" fillId="0" borderId="7" xfId="0" applyFont="1" applyFill="1" applyBorder="1" applyAlignment="1">
      <alignment horizontal="left" vertical="center" indent="2"/>
    </xf>
    <xf numFmtId="0" fontId="14" fillId="0" borderId="4" xfId="0" applyFont="1" applyFill="1" applyBorder="1" applyAlignment="1">
      <alignment vertical="center"/>
    </xf>
    <xf numFmtId="0" fontId="52" fillId="21" borderId="1" xfId="0" applyFont="1" applyFill="1" applyBorder="1" applyAlignment="1">
      <alignment horizontal="center" vertical="center"/>
    </xf>
    <xf numFmtId="0" fontId="15" fillId="21" borderId="1" xfId="0" applyFont="1" applyFill="1" applyBorder="1" applyAlignment="1">
      <alignment horizontal="right" vertical="center"/>
    </xf>
    <xf numFmtId="0" fontId="14" fillId="11" borderId="8" xfId="0" applyFont="1" applyFill="1" applyBorder="1" applyAlignment="1">
      <alignment vertical="center"/>
    </xf>
    <xf numFmtId="0" fontId="10" fillId="11" borderId="6" xfId="0" applyFont="1" applyFill="1" applyBorder="1" applyAlignment="1">
      <alignment horizontal="center" vertical="center"/>
    </xf>
    <xf numFmtId="0" fontId="14" fillId="11" borderId="6" xfId="0" applyFont="1" applyFill="1" applyBorder="1" applyAlignment="1">
      <alignment vertical="center"/>
    </xf>
    <xf numFmtId="0" fontId="14" fillId="11" borderId="7" xfId="0" applyFont="1" applyFill="1" applyBorder="1" applyAlignment="1">
      <alignment horizontal="left" vertical="center" indent="2"/>
    </xf>
    <xf numFmtId="0" fontId="10" fillId="11" borderId="4" xfId="0" applyFont="1" applyFill="1" applyBorder="1" applyAlignment="1">
      <alignment horizontal="center" vertical="center"/>
    </xf>
    <xf numFmtId="0" fontId="14" fillId="11" borderId="4" xfId="0" applyFont="1" applyFill="1" applyBorder="1" applyAlignment="1">
      <alignment vertical="center"/>
    </xf>
    <xf numFmtId="0" fontId="14" fillId="11" borderId="7" xfId="0" applyFont="1" applyFill="1" applyBorder="1" applyAlignment="1">
      <alignment vertical="center"/>
    </xf>
    <xf numFmtId="0" fontId="53" fillId="0" borderId="0" xfId="0" applyFont="1" applyAlignment="1">
      <alignment horizontal="left" indent="28"/>
    </xf>
    <xf numFmtId="0" fontId="2" fillId="6" borderId="0" xfId="0" applyFont="1" applyFill="1" applyAlignment="1">
      <alignment horizontal="center"/>
    </xf>
    <xf numFmtId="0" fontId="2" fillId="11" borderId="0" xfId="0" applyFont="1" applyFill="1" applyAlignment="1">
      <alignment wrapText="1"/>
    </xf>
    <xf numFmtId="0" fontId="11" fillId="11" borderId="0" xfId="0" applyFont="1" applyFill="1" applyAlignment="1">
      <alignment horizontal="justify" wrapText="1"/>
    </xf>
    <xf numFmtId="0" fontId="2" fillId="11" borderId="0" xfId="0" applyFont="1" applyFill="1" applyAlignment="1">
      <alignment horizontal="left" wrapText="1"/>
    </xf>
    <xf numFmtId="0" fontId="11" fillId="11" borderId="0" xfId="0" applyFont="1" applyFill="1" applyAlignment="1">
      <alignment horizontal="justify" vertical="center" wrapText="1"/>
    </xf>
    <xf numFmtId="0" fontId="11" fillId="11" borderId="0" xfId="0" applyFont="1" applyFill="1" applyAlignment="1">
      <alignment horizontal="left" wrapText="1"/>
    </xf>
    <xf numFmtId="0" fontId="11" fillId="11" borderId="0" xfId="0" applyFont="1" applyFill="1" applyAlignment="1">
      <alignment horizontal="left" vertical="center" wrapText="1"/>
    </xf>
    <xf numFmtId="0" fontId="29" fillId="11" borderId="0" xfId="2" applyFont="1" applyFill="1" applyAlignment="1">
      <alignment horizontal="center" wrapText="1"/>
    </xf>
    <xf numFmtId="0" fontId="39" fillId="11" borderId="0" xfId="0" applyFont="1" applyFill="1" applyAlignment="1">
      <alignment horizontal="center" wrapText="1"/>
    </xf>
    <xf numFmtId="0" fontId="0" fillId="0" borderId="0" xfId="0" applyFont="1" applyAlignment="1">
      <alignment horizontal="justify" vertical="top" wrapText="1"/>
    </xf>
    <xf numFmtId="0" fontId="35" fillId="0" borderId="0" xfId="0" applyFont="1" applyAlignment="1">
      <alignment horizontal="justify" vertical="center" wrapText="1"/>
    </xf>
    <xf numFmtId="0" fontId="0" fillId="0" borderId="0" xfId="0" applyFont="1" applyBorder="1" applyAlignment="1">
      <alignment vertical="center" wrapText="1"/>
    </xf>
    <xf numFmtId="0" fontId="33" fillId="10" borderId="1" xfId="0" applyFont="1" applyFill="1" applyBorder="1" applyAlignment="1">
      <alignment horizontal="center" vertical="center"/>
    </xf>
    <xf numFmtId="0" fontId="0" fillId="0" borderId="11" xfId="0" applyFont="1" applyBorder="1" applyAlignment="1">
      <alignment horizontal="left" vertical="center" wrapText="1"/>
    </xf>
    <xf numFmtId="0" fontId="33" fillId="10" borderId="5" xfId="0" applyFont="1" applyFill="1" applyBorder="1" applyAlignment="1">
      <alignment horizontal="center" vertical="center" wrapText="1"/>
    </xf>
    <xf numFmtId="0" fontId="33" fillId="10" borderId="0" xfId="0" applyFont="1" applyFill="1" applyBorder="1" applyAlignment="1">
      <alignment horizontal="center" vertical="center" wrapText="1"/>
    </xf>
  </cellXfs>
  <cellStyles count="4">
    <cellStyle name="Hipervínculo" xfId="2" builtinId="8"/>
    <cellStyle name="Millares" xfId="1" builtinId="3"/>
    <cellStyle name="Normal" xfId="0" builtinId="0"/>
    <cellStyle name="Normal 5" xfId="3"/>
  </cellStyles>
  <dxfs count="36">
    <dxf>
      <font>
        <b/>
        <i val="0"/>
        <color theme="4"/>
      </font>
    </dxf>
    <dxf>
      <font>
        <b/>
        <i val="0"/>
        <color theme="5"/>
      </font>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ont>
        <b/>
        <i val="0"/>
        <color theme="4"/>
      </font>
    </dxf>
    <dxf>
      <font>
        <b/>
        <i val="0"/>
        <color theme="5"/>
      </font>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ill>
        <patternFill>
          <bgColor theme="0"/>
        </patternFill>
      </fill>
      <border>
        <left style="thin">
          <color auto="1"/>
        </left>
        <right style="thin">
          <color auto="1"/>
        </right>
        <top style="thin">
          <color auto="1"/>
        </top>
        <bottom style="thin">
          <color auto="1"/>
        </bottom>
        <vertical/>
        <horizontal/>
      </border>
    </dxf>
    <dxf>
      <font>
        <b/>
        <i val="0"/>
        <color auto="1"/>
      </font>
      <fill>
        <patternFill>
          <bgColor rgb="FF009900"/>
        </patternFill>
      </fill>
      <border>
        <left style="thin">
          <color theme="0"/>
        </left>
        <right style="thin">
          <color theme="0"/>
        </right>
        <top style="thin">
          <color theme="0"/>
        </top>
        <bottom style="thin">
          <color theme="0"/>
        </bottom>
      </border>
    </dxf>
    <dxf>
      <font>
        <b/>
        <i val="0"/>
      </font>
      <fill>
        <patternFill>
          <bgColor rgb="FFF4EE00"/>
        </patternFill>
      </fill>
      <border>
        <left style="thin">
          <color theme="0"/>
        </left>
        <right style="thin">
          <color theme="0"/>
        </right>
        <top style="thin">
          <color theme="0"/>
        </top>
        <bottom style="thin">
          <color theme="0"/>
        </bottom>
      </border>
    </dxf>
    <dxf>
      <font>
        <b/>
        <i val="0"/>
        <color theme="0"/>
      </font>
      <fill>
        <patternFill>
          <bgColor rgb="FFFF0000"/>
        </patternFill>
      </fill>
      <border>
        <left style="thin">
          <color theme="0"/>
        </left>
        <right style="thin">
          <color theme="0"/>
        </right>
        <top style="thin">
          <color theme="0"/>
        </top>
        <bottom style="thin">
          <color theme="0"/>
        </bottom>
      </border>
    </dxf>
    <dxf>
      <font>
        <b/>
        <i val="0"/>
        <color theme="4" tint="-0.499984740745262"/>
      </font>
      <fill>
        <patternFill>
          <bgColor rgb="FF92D050"/>
        </patternFill>
      </fill>
    </dxf>
    <dxf>
      <font>
        <b/>
        <i val="0"/>
      </font>
      <fill>
        <patternFill>
          <bgColor rgb="FFFF0000"/>
        </patternFill>
      </fill>
    </dxf>
    <dxf>
      <font>
        <b/>
        <i val="0"/>
        <color theme="4" tint="-0.499984740745262"/>
      </font>
      <fill>
        <patternFill>
          <bgColor rgb="FF92D050"/>
        </patternFill>
      </fill>
    </dxf>
    <dxf>
      <font>
        <b/>
        <i val="0"/>
      </font>
      <fill>
        <patternFill>
          <bgColor rgb="FFFF0000"/>
        </patternFill>
      </fill>
    </dxf>
  </dxfs>
  <tableStyles count="0" defaultTableStyle="TableStyleMedium2" defaultPivotStyle="PivotStyleLight16"/>
  <colors>
    <mruColors>
      <color rgb="FF4E1224"/>
      <color rgb="FFFFFF99"/>
      <color rgb="FF3E003E"/>
      <color rgb="FFFF9797"/>
      <color rgb="FFFF0066"/>
      <color rgb="FF13322B"/>
      <color rgb="FF56242A"/>
      <color rgb="FFD4C19C"/>
      <color rgb="FF8066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166688</xdr:colOff>
      <xdr:row>0</xdr:row>
      <xdr:rowOff>107156</xdr:rowOff>
    </xdr:from>
    <xdr:ext cx="2743200" cy="857250"/>
    <xdr:pic>
      <xdr:nvPicPr>
        <xdr:cNvPr id="3" name="Imagen 2"/>
        <xdr:cNvPicPr/>
      </xdr:nvPicPr>
      <xdr:blipFill>
        <a:blip xmlns:r="http://schemas.openxmlformats.org/officeDocument/2006/relationships" r:embed="rId1"/>
        <a:srcRect l="8856" t="6704" r="64822" b="87252"/>
        <a:stretch>
          <a:fillRect/>
        </a:stretch>
      </xdr:blipFill>
      <xdr:spPr>
        <a:xfrm>
          <a:off x="166688" y="107156"/>
          <a:ext cx="2743200" cy="857250"/>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71438</xdr:colOff>
      <xdr:row>0</xdr:row>
      <xdr:rowOff>161397</xdr:rowOff>
    </xdr:from>
    <xdr:ext cx="3048000" cy="1005416"/>
    <xdr:pic>
      <xdr:nvPicPr>
        <xdr:cNvPr id="3" name="Imagen 2"/>
        <xdr:cNvPicPr/>
      </xdr:nvPicPr>
      <xdr:blipFill>
        <a:blip xmlns:r="http://schemas.openxmlformats.org/officeDocument/2006/relationships" r:embed="rId1"/>
        <a:srcRect l="8856" t="6704" r="64822" b="87252"/>
        <a:stretch>
          <a:fillRect/>
        </a:stretch>
      </xdr:blipFill>
      <xdr:spPr>
        <a:xfrm>
          <a:off x="71438" y="161397"/>
          <a:ext cx="3048000" cy="1005416"/>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207169</xdr:colOff>
      <xdr:row>0</xdr:row>
      <xdr:rowOff>209550</xdr:rowOff>
    </xdr:from>
    <xdr:ext cx="2743200" cy="857250"/>
    <xdr:pic>
      <xdr:nvPicPr>
        <xdr:cNvPr id="3" name="Imagen 2"/>
        <xdr:cNvPicPr/>
      </xdr:nvPicPr>
      <xdr:blipFill>
        <a:blip xmlns:r="http://schemas.openxmlformats.org/officeDocument/2006/relationships" r:embed="rId1"/>
        <a:srcRect l="8856" t="6704" r="64822" b="87252"/>
        <a:stretch>
          <a:fillRect/>
        </a:stretch>
      </xdr:blipFill>
      <xdr:spPr>
        <a:xfrm>
          <a:off x="969169" y="209550"/>
          <a:ext cx="2743200" cy="857250"/>
        </a:xfrm>
        <a:prstGeom prst="rect">
          <a:avLst/>
        </a:prstGeom>
        <a:extLst>
          <a:ext uri="{FAA26D3D-D897-4be2-8F04-BA451C77F1D7}">
            <ma14:placeholderFlag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pic="http://schemas.openxmlformats.org/drawingml/2006/picture"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wp14="http://schemas.microsoft.com/office/word/2010/wordprocessingDrawing"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e="http://schemas.microsoft.com/office/word/2015/wordml/symex" xmlns:wpg="http://schemas.microsoft.com/office/word/2010/wordprocessingGroup" xmlns:wpi="http://schemas.microsoft.com/office/word/2010/wordprocessingInk"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oneCellAnchor>
</xdr:wsDr>
</file>

<file path=xl/theme/theme1.xml><?xml version="1.0" encoding="utf-8"?>
<a:theme xmlns:a="http://schemas.openxmlformats.org/drawingml/2006/main" name="Tema de Office">
  <a:themeElements>
    <a:clrScheme name="Gob4T">
      <a:dk1>
        <a:sysClr val="windowText" lastClr="000000"/>
      </a:dk1>
      <a:lt1>
        <a:sysClr val="window" lastClr="FFFFFF"/>
      </a:lt1>
      <a:dk2>
        <a:srgbClr val="621132"/>
      </a:dk2>
      <a:lt2>
        <a:srgbClr val="D4C19C"/>
      </a:lt2>
      <a:accent1>
        <a:srgbClr val="285C4D"/>
      </a:accent1>
      <a:accent2>
        <a:srgbClr val="9D2449"/>
      </a:accent2>
      <a:accent3>
        <a:srgbClr val="13322B"/>
      </a:accent3>
      <a:accent4>
        <a:srgbClr val="4E232E"/>
      </a:accent4>
      <a:accent5>
        <a:srgbClr val="D4C19C"/>
      </a:accent5>
      <a:accent6>
        <a:srgbClr val="56242A"/>
      </a:accent6>
      <a:hlink>
        <a:srgbClr val="997200"/>
      </a:hlink>
      <a:folHlink>
        <a:srgbClr val="0033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ba.salud.gob.mx/SSASICUENTA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0"/>
  <sheetViews>
    <sheetView showGridLines="0" workbookViewId="0"/>
  </sheetViews>
  <sheetFormatPr baseColWidth="10" defaultRowHeight="12.75"/>
  <cols>
    <col min="1" max="1" width="7" style="38" bestFit="1" customWidth="1"/>
    <col min="2" max="2" width="12" style="38" bestFit="1" customWidth="1"/>
    <col min="3" max="3" width="6.140625" style="38" bestFit="1" customWidth="1"/>
    <col min="4" max="4" width="16.85546875" style="38" bestFit="1" customWidth="1"/>
    <col min="5" max="5" width="32.28515625" style="38" customWidth="1"/>
    <col min="6" max="6" width="13.42578125" style="38" bestFit="1" customWidth="1"/>
    <col min="7" max="7" width="14.28515625" style="38" bestFit="1" customWidth="1"/>
    <col min="8" max="8" width="15.85546875" style="38" customWidth="1"/>
    <col min="9" max="16384" width="11.42578125" style="38"/>
  </cols>
  <sheetData>
    <row r="1" spans="1:9" ht="18.75">
      <c r="A1" s="6" t="s">
        <v>1184</v>
      </c>
    </row>
    <row r="2" spans="1:9" ht="18.75">
      <c r="A2" s="6" t="s">
        <v>40</v>
      </c>
    </row>
    <row r="4" spans="1:9" ht="15">
      <c r="F4" s="4" t="s">
        <v>53</v>
      </c>
      <c r="G4" s="8" t="s">
        <v>55</v>
      </c>
    </row>
    <row r="5" spans="1:9" ht="30">
      <c r="A5" s="2" t="s">
        <v>1179</v>
      </c>
      <c r="B5" s="2" t="s">
        <v>44</v>
      </c>
      <c r="C5" s="2" t="s">
        <v>42</v>
      </c>
      <c r="D5" s="3" t="s">
        <v>41</v>
      </c>
      <c r="E5" s="3" t="s">
        <v>39</v>
      </c>
      <c r="F5" s="2" t="s">
        <v>1182</v>
      </c>
      <c r="G5" s="2" t="s">
        <v>1183</v>
      </c>
    </row>
    <row r="6" spans="1:9" s="1" customFormat="1" ht="15">
      <c r="A6" s="49">
        <v>2016</v>
      </c>
      <c r="B6" s="50">
        <v>88</v>
      </c>
      <c r="C6" s="50" t="s">
        <v>1164</v>
      </c>
      <c r="D6" s="50" t="s">
        <v>1163</v>
      </c>
      <c r="E6" s="50" t="s">
        <v>990</v>
      </c>
      <c r="F6" s="51">
        <v>24481.919999999998</v>
      </c>
      <c r="G6" s="52">
        <v>4153.45</v>
      </c>
    </row>
    <row r="7" spans="1:9" s="1" customFormat="1" ht="15">
      <c r="A7" s="28">
        <v>2016</v>
      </c>
      <c r="B7" s="47">
        <v>89</v>
      </c>
      <c r="C7" s="47" t="s">
        <v>1162</v>
      </c>
      <c r="D7" s="47" t="s">
        <v>1161</v>
      </c>
      <c r="E7" s="47" t="s">
        <v>989</v>
      </c>
      <c r="F7" s="48">
        <v>133319.14000000001</v>
      </c>
      <c r="G7" s="53">
        <v>16448.310000000001</v>
      </c>
    </row>
    <row r="8" spans="1:9" s="1" customFormat="1" ht="15">
      <c r="A8" s="54">
        <v>2016</v>
      </c>
      <c r="B8" s="55">
        <v>90</v>
      </c>
      <c r="C8" s="55" t="s">
        <v>1160</v>
      </c>
      <c r="D8" s="55" t="s">
        <v>1159</v>
      </c>
      <c r="E8" s="55" t="s">
        <v>1181</v>
      </c>
      <c r="F8" s="56">
        <v>37956.570000000007</v>
      </c>
      <c r="G8" s="57">
        <v>4836.0600000000004</v>
      </c>
    </row>
    <row r="9" spans="1:9" s="1" customFormat="1" ht="15">
      <c r="A9" s="28">
        <v>2017</v>
      </c>
      <c r="B9" s="47">
        <v>88</v>
      </c>
      <c r="C9" s="47" t="s">
        <v>1164</v>
      </c>
      <c r="D9" s="47" t="s">
        <v>1163</v>
      </c>
      <c r="E9" s="47" t="s">
        <v>990</v>
      </c>
      <c r="F9" s="48">
        <v>21454.739999999998</v>
      </c>
      <c r="G9" s="53">
        <v>4278.0600000000004</v>
      </c>
    </row>
    <row r="10" spans="1:9" s="1" customFormat="1" ht="15">
      <c r="A10" s="28">
        <v>2017</v>
      </c>
      <c r="B10" s="47">
        <v>89</v>
      </c>
      <c r="C10" s="47" t="s">
        <v>1162</v>
      </c>
      <c r="D10" s="47" t="s">
        <v>1161</v>
      </c>
      <c r="E10" s="47" t="s">
        <v>989</v>
      </c>
      <c r="F10" s="48">
        <v>105638.11</v>
      </c>
      <c r="G10" s="53">
        <v>14639.51</v>
      </c>
    </row>
    <row r="11" spans="1:9" s="1" customFormat="1" ht="15">
      <c r="A11" s="54">
        <v>2017</v>
      </c>
      <c r="B11" s="55">
        <v>90</v>
      </c>
      <c r="C11" s="55" t="s">
        <v>1160</v>
      </c>
      <c r="D11" s="55" t="s">
        <v>1159</v>
      </c>
      <c r="E11" s="55" t="s">
        <v>1181</v>
      </c>
      <c r="F11" s="56">
        <v>36860.589999999997</v>
      </c>
      <c r="G11" s="57">
        <v>6909.1</v>
      </c>
    </row>
    <row r="12" spans="1:9" s="1" customFormat="1" ht="15">
      <c r="A12" s="28">
        <v>2018</v>
      </c>
      <c r="B12" s="47">
        <v>88</v>
      </c>
      <c r="C12" s="47" t="s">
        <v>1164</v>
      </c>
      <c r="D12" s="47" t="s">
        <v>1163</v>
      </c>
      <c r="E12" s="47" t="s">
        <v>990</v>
      </c>
      <c r="F12" s="48">
        <v>39073.01</v>
      </c>
      <c r="G12" s="53">
        <v>5154.1270000000004</v>
      </c>
    </row>
    <row r="13" spans="1:9" s="1" customFormat="1" ht="15">
      <c r="A13" s="28">
        <v>2018</v>
      </c>
      <c r="B13" s="47">
        <v>89</v>
      </c>
      <c r="C13" s="47" t="s">
        <v>1162</v>
      </c>
      <c r="D13" s="47" t="s">
        <v>1161</v>
      </c>
      <c r="E13" s="47" t="s">
        <v>989</v>
      </c>
      <c r="F13" s="48">
        <v>147680.04205000005</v>
      </c>
      <c r="G13" s="53">
        <v>20199.762999999999</v>
      </c>
    </row>
    <row r="14" spans="1:9" s="1" customFormat="1" ht="15">
      <c r="A14" s="54">
        <v>2018</v>
      </c>
      <c r="B14" s="55">
        <v>90</v>
      </c>
      <c r="C14" s="55" t="s">
        <v>1160</v>
      </c>
      <c r="D14" s="55" t="s">
        <v>1159</v>
      </c>
      <c r="E14" s="55" t="s">
        <v>1181</v>
      </c>
      <c r="F14" s="56">
        <v>60765.610000000008</v>
      </c>
      <c r="G14" s="57">
        <v>8677.82</v>
      </c>
      <c r="I14" s="39"/>
    </row>
    <row r="15" spans="1:9" s="1" customFormat="1" ht="15">
      <c r="A15" s="28">
        <v>2019</v>
      </c>
      <c r="B15" s="47">
        <v>88</v>
      </c>
      <c r="C15" s="47" t="s">
        <v>1164</v>
      </c>
      <c r="D15" s="47" t="s">
        <v>1163</v>
      </c>
      <c r="E15" s="47" t="s">
        <v>990</v>
      </c>
      <c r="F15" s="48">
        <v>5813.1365399999995</v>
      </c>
      <c r="G15" s="53">
        <v>5075.16</v>
      </c>
      <c r="I15" s="40"/>
    </row>
    <row r="16" spans="1:9" s="1" customFormat="1" ht="15">
      <c r="A16" s="28">
        <v>2019</v>
      </c>
      <c r="B16" s="47">
        <v>89</v>
      </c>
      <c r="C16" s="47" t="s">
        <v>1162</v>
      </c>
      <c r="D16" s="47" t="s">
        <v>1161</v>
      </c>
      <c r="E16" s="47" t="s">
        <v>989</v>
      </c>
      <c r="F16" s="48">
        <v>90746.632019999961</v>
      </c>
      <c r="G16" s="53">
        <v>14466.99</v>
      </c>
      <c r="I16" s="5"/>
    </row>
    <row r="17" spans="1:9" s="1" customFormat="1" ht="15">
      <c r="A17" s="54">
        <v>2019</v>
      </c>
      <c r="B17" s="55">
        <v>90</v>
      </c>
      <c r="C17" s="55" t="s">
        <v>1160</v>
      </c>
      <c r="D17" s="55" t="s">
        <v>1159</v>
      </c>
      <c r="E17" s="55" t="s">
        <v>1181</v>
      </c>
      <c r="F17" s="56">
        <v>20356.099999999999</v>
      </c>
      <c r="G17" s="57">
        <v>8426.5689999999995</v>
      </c>
      <c r="I17" s="41"/>
    </row>
    <row r="18" spans="1:9" s="1" customFormat="1" ht="15">
      <c r="A18" s="28">
        <v>2020</v>
      </c>
      <c r="B18" s="47">
        <v>88</v>
      </c>
      <c r="C18" s="47" t="s">
        <v>1164</v>
      </c>
      <c r="D18" s="47" t="s">
        <v>1163</v>
      </c>
      <c r="E18" s="47" t="s">
        <v>990</v>
      </c>
      <c r="F18" s="48">
        <v>39375.231</v>
      </c>
      <c r="G18" s="53">
        <v>1990.0170000000001</v>
      </c>
      <c r="I18" s="41"/>
    </row>
    <row r="19" spans="1:9" s="1" customFormat="1" ht="15">
      <c r="A19" s="28">
        <v>2020</v>
      </c>
      <c r="B19" s="47">
        <v>89</v>
      </c>
      <c r="C19" s="47" t="s">
        <v>1162</v>
      </c>
      <c r="D19" s="47" t="s">
        <v>1161</v>
      </c>
      <c r="E19" s="47" t="s">
        <v>989</v>
      </c>
      <c r="F19" s="48">
        <v>98423.432970000023</v>
      </c>
      <c r="G19" s="53">
        <v>8733.17</v>
      </c>
      <c r="I19" s="41"/>
    </row>
    <row r="20" spans="1:9" s="1" customFormat="1" ht="15">
      <c r="A20" s="54">
        <v>2020</v>
      </c>
      <c r="B20" s="55">
        <v>90</v>
      </c>
      <c r="C20" s="55" t="s">
        <v>1160</v>
      </c>
      <c r="D20" s="55" t="s">
        <v>1159</v>
      </c>
      <c r="E20" s="55" t="s">
        <v>1181</v>
      </c>
      <c r="F20" s="56">
        <v>77753.62</v>
      </c>
      <c r="G20" s="57">
        <v>3689.5129999999999</v>
      </c>
      <c r="I20" s="41"/>
    </row>
    <row r="21" spans="1:9" s="1" customFormat="1" ht="15">
      <c r="A21" s="28">
        <v>2021</v>
      </c>
      <c r="B21" s="47">
        <v>88</v>
      </c>
      <c r="C21" s="47" t="s">
        <v>1164</v>
      </c>
      <c r="D21" s="47" t="s">
        <v>1163</v>
      </c>
      <c r="E21" s="47" t="s">
        <v>990</v>
      </c>
      <c r="F21" s="48">
        <v>30772.36</v>
      </c>
      <c r="G21" s="53">
        <v>31996</v>
      </c>
      <c r="I21" s="42"/>
    </row>
    <row r="22" spans="1:9" s="1" customFormat="1" ht="15">
      <c r="A22" s="28">
        <v>2021</v>
      </c>
      <c r="B22" s="47">
        <v>89</v>
      </c>
      <c r="C22" s="47" t="s">
        <v>1162</v>
      </c>
      <c r="D22" s="47" t="s">
        <v>1161</v>
      </c>
      <c r="E22" s="47" t="s">
        <v>989</v>
      </c>
      <c r="F22" s="48">
        <v>123844.26289</v>
      </c>
      <c r="G22" s="53">
        <f>SUMIFS('XX.CVEPRES-2023'!$Y$2:$Y$12000,'XX.CVEPRES-2023'!$D$2:$D$12000,'Base Maestra'!C$22,'XX.CVEPRES-2023'!$E$2:$E$12000,'Base Maestra'!$G$4,'XX.CVEPRES-2023'!$W$2:$W$12000,"")</f>
        <v>0</v>
      </c>
      <c r="I22" s="42"/>
    </row>
    <row r="23" spans="1:9" s="1" customFormat="1" ht="15">
      <c r="A23" s="54">
        <v>2021</v>
      </c>
      <c r="B23" s="55">
        <v>90</v>
      </c>
      <c r="C23" s="55" t="s">
        <v>1160</v>
      </c>
      <c r="D23" s="55" t="s">
        <v>1159</v>
      </c>
      <c r="E23" s="55" t="s">
        <v>1181</v>
      </c>
      <c r="F23" s="56">
        <v>51227.55</v>
      </c>
      <c r="G23" s="57">
        <v>1151.0309999999999</v>
      </c>
      <c r="I23" s="42"/>
    </row>
    <row r="24" spans="1:9" s="1" customFormat="1" ht="15">
      <c r="A24" s="49">
        <v>2022</v>
      </c>
      <c r="B24" s="50">
        <v>88</v>
      </c>
      <c r="C24" s="50" t="s">
        <v>1164</v>
      </c>
      <c r="D24" s="50" t="s">
        <v>1163</v>
      </c>
      <c r="E24" s="50" t="s">
        <v>990</v>
      </c>
      <c r="F24" s="51">
        <v>18163.805</v>
      </c>
      <c r="G24" s="52">
        <v>339.2</v>
      </c>
      <c r="I24" s="42"/>
    </row>
    <row r="25" spans="1:9" s="1" customFormat="1" ht="15">
      <c r="A25" s="28">
        <v>2022</v>
      </c>
      <c r="B25" s="47">
        <v>89</v>
      </c>
      <c r="C25" s="47" t="s">
        <v>1162</v>
      </c>
      <c r="D25" s="47" t="s">
        <v>1161</v>
      </c>
      <c r="E25" s="47" t="s">
        <v>989</v>
      </c>
      <c r="F25" s="48">
        <v>162328.52909</v>
      </c>
      <c r="G25" s="53">
        <v>766.68</v>
      </c>
      <c r="I25" s="42"/>
    </row>
    <row r="26" spans="1:9" s="1" customFormat="1" ht="15">
      <c r="A26" s="54">
        <v>2022</v>
      </c>
      <c r="B26" s="55">
        <v>90</v>
      </c>
      <c r="C26" s="55" t="s">
        <v>1160</v>
      </c>
      <c r="D26" s="55" t="s">
        <v>1159</v>
      </c>
      <c r="E26" s="55" t="s">
        <v>1181</v>
      </c>
      <c r="F26" s="56">
        <v>39596.650000000009</v>
      </c>
      <c r="G26" s="57">
        <v>1559.28</v>
      </c>
      <c r="I26" s="42"/>
    </row>
    <row r="27" spans="1:9" s="1" customFormat="1" ht="15">
      <c r="A27" s="49">
        <v>2023</v>
      </c>
      <c r="B27" s="50">
        <v>88</v>
      </c>
      <c r="C27" s="50" t="s">
        <v>1164</v>
      </c>
      <c r="D27" s="50" t="s">
        <v>1163</v>
      </c>
      <c r="E27" s="50" t="s">
        <v>990</v>
      </c>
      <c r="F27" s="51">
        <f>SUMIFS('XX.CVEPRES-2023'!$Y$2:$Y$1048576,'XX.CVEPRES-2023'!$D$2:$D$1048576,'Base Maestra'!B$27,'XX.CVEPRES-2023'!$E$2:$E$1048576,'Base Maestra'!$F$4,'XX.CVEPRES-2023'!$W$2:$W$1048576,"")</f>
        <v>0</v>
      </c>
      <c r="G27" s="52">
        <f>SUMIFS('XX.CVEPRES-2023'!$Y$2:$Y$1048576,'XX.CVEPRES-2023'!$D$2:$D$1048576,'Base Maestra'!B$27,'XX.CVEPRES-2023'!$E$2:$E$1048576,'Base Maestra'!$G$4,'XX.CVEPRES-2023'!$W$2:$W$1048576,"")</f>
        <v>0</v>
      </c>
      <c r="I27" s="42"/>
    </row>
    <row r="28" spans="1:9" s="1" customFormat="1" ht="15">
      <c r="A28" s="28">
        <v>2023</v>
      </c>
      <c r="B28" s="47">
        <v>89</v>
      </c>
      <c r="C28" s="47" t="s">
        <v>1162</v>
      </c>
      <c r="D28" s="47" t="s">
        <v>1161</v>
      </c>
      <c r="E28" s="47" t="s">
        <v>989</v>
      </c>
      <c r="F28" s="48">
        <f>SUMIFS('XX.CVEPRES-2023'!$Y$2:$Y$1048576,'XX.CVEPRES-2023'!$D$2:$D$1048576,'Base Maestra'!B$28,'XX.CVEPRES-2023'!$E$2:$E$1048576,'Base Maestra'!$F$4,'XX.CVEPRES-2023'!$W$2:$W$1048576,"")</f>
        <v>0</v>
      </c>
      <c r="G28" s="53">
        <f>SUMIFS('XX.CVEPRES-2023'!$Y$2:$Y$1048576,'XX.CVEPRES-2023'!$D$2:$D$1048576,'Base Maestra'!B$28,'XX.CVEPRES-2023'!$E$2:$E$1048576,'Base Maestra'!$G$4,'XX.CVEPRES-2023'!$W$2:$W$1048576,"")</f>
        <v>0</v>
      </c>
      <c r="I28" s="42"/>
    </row>
    <row r="29" spans="1:9" s="1" customFormat="1" ht="15">
      <c r="A29" s="54">
        <v>2023</v>
      </c>
      <c r="B29" s="55">
        <v>90</v>
      </c>
      <c r="C29" s="55" t="s">
        <v>1160</v>
      </c>
      <c r="D29" s="55" t="s">
        <v>1159</v>
      </c>
      <c r="E29" s="55" t="s">
        <v>1181</v>
      </c>
      <c r="F29" s="56">
        <f>SUMIFS('XX.CVEPRES-2023'!$Y$2:$Y$1048576,'XX.CVEPRES-2023'!$D$2:$D$1048576,'Base Maestra'!B$28,'XX.CVEPRES-2023'!$E$2:$E$1048576,'Base Maestra'!$F$4,'XX.CVEPRES-2023'!$W$2:$W$1048576,"")</f>
        <v>0</v>
      </c>
      <c r="G29" s="57">
        <f>SUMIFS('XX.CVEPRES-2023'!$Y$2:$Y$1048576,'XX.CVEPRES-2023'!$D$2:$D$1048576,'Base Maestra'!B$29,'XX.CVEPRES-2023'!$E$2:$E$1048576,'Base Maestra'!$G$4,'XX.CVEPRES-2023'!$W$2:$W$1048576,"")</f>
        <v>0</v>
      </c>
      <c r="I29" s="42"/>
    </row>
    <row r="30" spans="1:9" s="1" customFormat="1" ht="15">
      <c r="A30" s="47"/>
      <c r="B30" s="47"/>
      <c r="C30" s="47"/>
      <c r="D30" s="47"/>
      <c r="E30" s="47"/>
      <c r="F30" s="48"/>
      <c r="G30" s="48"/>
      <c r="I30" s="42"/>
    </row>
    <row r="31" spans="1:9" s="1" customFormat="1" ht="15">
      <c r="A31" s="47"/>
      <c r="B31" s="47"/>
      <c r="C31" s="47"/>
      <c r="D31" s="47"/>
      <c r="E31" s="47"/>
      <c r="F31" s="48"/>
      <c r="G31" s="48"/>
      <c r="I31" s="42"/>
    </row>
    <row r="32" spans="1:9" s="1" customFormat="1" ht="15">
      <c r="A32" s="47"/>
      <c r="B32" s="47"/>
      <c r="C32" s="47"/>
      <c r="D32" s="47"/>
      <c r="E32" s="47"/>
      <c r="F32" s="48"/>
      <c r="G32" s="48"/>
      <c r="I32" s="42"/>
    </row>
    <row r="33" spans="1:9">
      <c r="I33" s="43"/>
    </row>
    <row r="34" spans="1:9">
      <c r="I34" s="44"/>
    </row>
    <row r="35" spans="1:9">
      <c r="I35" s="45"/>
    </row>
    <row r="36" spans="1:9" ht="15">
      <c r="A36" s="276" t="s">
        <v>45</v>
      </c>
      <c r="B36" s="276"/>
      <c r="E36" s="1" t="s">
        <v>1186</v>
      </c>
      <c r="F36" s="1"/>
      <c r="G36" s="1"/>
      <c r="I36" s="45"/>
    </row>
    <row r="37" spans="1:9" ht="30">
      <c r="A37" s="7" t="s">
        <v>46</v>
      </c>
      <c r="B37" s="7" t="s">
        <v>47</v>
      </c>
      <c r="E37" s="2" t="s">
        <v>1187</v>
      </c>
      <c r="F37" s="2" t="s">
        <v>1188</v>
      </c>
      <c r="G37" s="2" t="s">
        <v>1189</v>
      </c>
      <c r="H37" s="2" t="s">
        <v>1175</v>
      </c>
      <c r="I37" s="46"/>
    </row>
    <row r="38" spans="1:9" ht="15">
      <c r="A38" s="7">
        <v>1110</v>
      </c>
      <c r="B38" s="7" t="s">
        <v>48</v>
      </c>
      <c r="E38" s="63">
        <v>0</v>
      </c>
      <c r="F38" s="63">
        <v>0</v>
      </c>
      <c r="G38" s="63">
        <v>1</v>
      </c>
      <c r="H38" s="63">
        <v>100</v>
      </c>
    </row>
    <row r="39" spans="1:9" ht="15">
      <c r="A39" s="7">
        <v>1120</v>
      </c>
      <c r="B39" s="7" t="s">
        <v>48</v>
      </c>
      <c r="E39" s="63">
        <v>1</v>
      </c>
      <c r="F39" s="63">
        <v>0.05</v>
      </c>
      <c r="G39" s="63">
        <v>0.95</v>
      </c>
      <c r="H39" s="63">
        <v>95</v>
      </c>
    </row>
    <row r="40" spans="1:9" ht="15">
      <c r="A40" s="7">
        <v>1130</v>
      </c>
      <c r="B40" s="7" t="s">
        <v>48</v>
      </c>
      <c r="E40" s="63">
        <v>2</v>
      </c>
      <c r="F40" s="63">
        <v>0.1</v>
      </c>
      <c r="G40" s="63">
        <v>0.9</v>
      </c>
      <c r="H40" s="63">
        <v>90</v>
      </c>
    </row>
    <row r="41" spans="1:9" ht="15">
      <c r="A41" s="7">
        <v>1140</v>
      </c>
      <c r="B41" s="7" t="s">
        <v>48</v>
      </c>
      <c r="E41" s="63">
        <v>3</v>
      </c>
      <c r="F41" s="63">
        <v>0.15</v>
      </c>
      <c r="G41" s="63">
        <v>0.85</v>
      </c>
      <c r="H41" s="63">
        <v>85</v>
      </c>
    </row>
    <row r="42" spans="1:9" ht="15">
      <c r="A42" s="7">
        <v>1210</v>
      </c>
      <c r="B42" s="7" t="s">
        <v>48</v>
      </c>
      <c r="E42" s="63">
        <v>4</v>
      </c>
      <c r="F42" s="63">
        <v>0.2</v>
      </c>
      <c r="G42" s="63">
        <v>0.8</v>
      </c>
      <c r="H42" s="63">
        <v>80</v>
      </c>
    </row>
    <row r="43" spans="1:9" ht="15">
      <c r="A43" s="7">
        <v>12201</v>
      </c>
      <c r="B43" s="7" t="s">
        <v>48</v>
      </c>
      <c r="E43" s="63">
        <v>5</v>
      </c>
      <c r="F43" s="63">
        <v>0.25</v>
      </c>
      <c r="G43" s="63">
        <v>0.75</v>
      </c>
      <c r="H43" s="63">
        <v>75</v>
      </c>
    </row>
    <row r="44" spans="1:9" ht="15">
      <c r="A44" s="7">
        <v>12202</v>
      </c>
      <c r="B44" s="7" t="s">
        <v>48</v>
      </c>
      <c r="E44" s="63">
        <v>6</v>
      </c>
      <c r="F44" s="63">
        <v>0.3</v>
      </c>
      <c r="G44" s="63">
        <v>0.7</v>
      </c>
      <c r="H44" s="63">
        <v>70</v>
      </c>
    </row>
    <row r="45" spans="1:9" ht="15">
      <c r="A45" s="7">
        <v>12301</v>
      </c>
      <c r="B45" s="7" t="s">
        <v>48</v>
      </c>
      <c r="E45" s="63">
        <v>7</v>
      </c>
      <c r="F45" s="63">
        <v>0.35</v>
      </c>
      <c r="G45" s="63">
        <v>0.65</v>
      </c>
      <c r="H45" s="63">
        <v>65</v>
      </c>
    </row>
    <row r="46" spans="1:9" ht="15">
      <c r="A46" s="7">
        <v>1240</v>
      </c>
      <c r="B46" s="7" t="s">
        <v>48</v>
      </c>
      <c r="E46" s="63">
        <v>8</v>
      </c>
      <c r="F46" s="63">
        <v>0.4</v>
      </c>
      <c r="G46" s="63">
        <v>0.6</v>
      </c>
      <c r="H46" s="63">
        <v>60</v>
      </c>
    </row>
    <row r="47" spans="1:9" ht="15">
      <c r="A47" s="7">
        <v>13101</v>
      </c>
      <c r="B47" s="7" t="s">
        <v>48</v>
      </c>
      <c r="E47" s="63">
        <v>9</v>
      </c>
      <c r="F47" s="63">
        <v>0.45</v>
      </c>
      <c r="G47" s="63">
        <v>0.55000000000000004</v>
      </c>
      <c r="H47" s="63">
        <v>55</v>
      </c>
    </row>
    <row r="48" spans="1:9" ht="15">
      <c r="A48" s="7">
        <v>13102</v>
      </c>
      <c r="B48" s="7" t="s">
        <v>48</v>
      </c>
      <c r="E48" s="63">
        <v>10</v>
      </c>
      <c r="F48" s="63">
        <v>0.5</v>
      </c>
      <c r="G48" s="63">
        <v>0.5</v>
      </c>
      <c r="H48" s="63">
        <v>50</v>
      </c>
    </row>
    <row r="49" spans="1:8" ht="15">
      <c r="A49" s="7">
        <v>13103</v>
      </c>
      <c r="B49" s="7" t="s">
        <v>48</v>
      </c>
      <c r="E49" s="63">
        <v>11</v>
      </c>
      <c r="F49" s="63">
        <v>0.55000000000000004</v>
      </c>
      <c r="G49" s="63">
        <v>0.45</v>
      </c>
      <c r="H49" s="63">
        <v>45</v>
      </c>
    </row>
    <row r="50" spans="1:8" ht="15">
      <c r="A50" s="7">
        <v>13104</v>
      </c>
      <c r="B50" s="7" t="s">
        <v>48</v>
      </c>
      <c r="E50" s="63">
        <v>12</v>
      </c>
      <c r="F50" s="63">
        <v>0.6</v>
      </c>
      <c r="G50" s="63">
        <v>0.4</v>
      </c>
      <c r="H50" s="63">
        <v>40</v>
      </c>
    </row>
    <row r="51" spans="1:8" ht="15">
      <c r="A51" s="7">
        <v>13201</v>
      </c>
      <c r="B51" s="7" t="s">
        <v>48</v>
      </c>
      <c r="E51" s="63">
        <v>13</v>
      </c>
      <c r="F51" s="63">
        <v>0.65</v>
      </c>
      <c r="G51" s="63">
        <v>0.35</v>
      </c>
      <c r="H51" s="63">
        <v>35</v>
      </c>
    </row>
    <row r="52" spans="1:8" ht="15">
      <c r="A52" s="7">
        <v>13202</v>
      </c>
      <c r="B52" s="7" t="s">
        <v>48</v>
      </c>
      <c r="E52" s="63">
        <v>14</v>
      </c>
      <c r="F52" s="63">
        <v>0.7</v>
      </c>
      <c r="G52" s="63">
        <v>0.3</v>
      </c>
      <c r="H52" s="63">
        <v>30</v>
      </c>
    </row>
    <row r="53" spans="1:8" ht="15">
      <c r="A53" s="7">
        <v>1330</v>
      </c>
      <c r="B53" s="7" t="s">
        <v>48</v>
      </c>
      <c r="E53" s="63">
        <v>15</v>
      </c>
      <c r="F53" s="63">
        <v>0.75</v>
      </c>
      <c r="G53" s="63">
        <v>0.25</v>
      </c>
      <c r="H53" s="63">
        <v>25</v>
      </c>
    </row>
    <row r="54" spans="1:8" ht="15">
      <c r="A54" s="7">
        <v>13401</v>
      </c>
      <c r="B54" s="7" t="s">
        <v>48</v>
      </c>
      <c r="E54" s="63">
        <v>16</v>
      </c>
      <c r="F54" s="63">
        <v>0.8</v>
      </c>
      <c r="G54" s="63">
        <v>0.2</v>
      </c>
      <c r="H54" s="63">
        <v>20</v>
      </c>
    </row>
    <row r="55" spans="1:8" ht="15">
      <c r="A55" s="7">
        <v>13402</v>
      </c>
      <c r="B55" s="7" t="s">
        <v>48</v>
      </c>
      <c r="E55" s="63">
        <v>17</v>
      </c>
      <c r="F55" s="63">
        <v>0.85</v>
      </c>
      <c r="G55" s="63">
        <v>0.15</v>
      </c>
      <c r="H55" s="63">
        <v>15</v>
      </c>
    </row>
    <row r="56" spans="1:8" ht="15">
      <c r="A56" s="7">
        <v>13403</v>
      </c>
      <c r="B56" s="7" t="s">
        <v>48</v>
      </c>
      <c r="E56" s="63">
        <v>18</v>
      </c>
      <c r="F56" s="63">
        <v>0.9</v>
      </c>
      <c r="G56" s="63">
        <v>0.1</v>
      </c>
      <c r="H56" s="63">
        <v>10</v>
      </c>
    </row>
    <row r="57" spans="1:8" ht="15">
      <c r="A57" s="7">
        <v>13404</v>
      </c>
      <c r="B57" s="7" t="s">
        <v>48</v>
      </c>
      <c r="E57" s="63">
        <v>19</v>
      </c>
      <c r="F57" s="63">
        <v>0.95</v>
      </c>
      <c r="G57" s="63">
        <v>0.05</v>
      </c>
      <c r="H57" s="63">
        <v>5</v>
      </c>
    </row>
    <row r="58" spans="1:8" ht="15">
      <c r="A58" s="7">
        <v>13405</v>
      </c>
      <c r="B58" s="7" t="s">
        <v>48</v>
      </c>
      <c r="E58" s="63" t="s">
        <v>1198</v>
      </c>
      <c r="F58" s="63">
        <v>1</v>
      </c>
      <c r="G58" s="63">
        <v>0</v>
      </c>
      <c r="H58" s="63">
        <v>0</v>
      </c>
    </row>
    <row r="59" spans="1:8" ht="15">
      <c r="A59" s="7">
        <v>13406</v>
      </c>
      <c r="B59" s="7" t="s">
        <v>48</v>
      </c>
    </row>
    <row r="60" spans="1:8" ht="15">
      <c r="A60" s="7">
        <v>13407</v>
      </c>
      <c r="B60" s="7" t="s">
        <v>48</v>
      </c>
    </row>
    <row r="61" spans="1:8" ht="15">
      <c r="A61" s="7">
        <v>13408</v>
      </c>
      <c r="B61" s="7" t="s">
        <v>48</v>
      </c>
    </row>
    <row r="62" spans="1:8" ht="15">
      <c r="A62" s="7">
        <v>13409</v>
      </c>
      <c r="B62" s="7" t="s">
        <v>48</v>
      </c>
    </row>
    <row r="63" spans="1:8" ht="15">
      <c r="A63" s="7">
        <v>13410</v>
      </c>
      <c r="B63" s="7" t="s">
        <v>48</v>
      </c>
    </row>
    <row r="64" spans="1:8" ht="15">
      <c r="A64" s="7">
        <v>13411</v>
      </c>
      <c r="B64" s="7" t="s">
        <v>48</v>
      </c>
    </row>
    <row r="65" spans="1:2" ht="15">
      <c r="A65" s="7">
        <v>13412</v>
      </c>
      <c r="B65" s="7" t="s">
        <v>48</v>
      </c>
    </row>
    <row r="66" spans="1:2" ht="15">
      <c r="A66" s="7">
        <v>13413</v>
      </c>
      <c r="B66" s="7" t="s">
        <v>48</v>
      </c>
    </row>
    <row r="67" spans="1:2" ht="15">
      <c r="A67" s="7">
        <v>13414</v>
      </c>
      <c r="B67" s="7" t="s">
        <v>48</v>
      </c>
    </row>
    <row r="68" spans="1:2" ht="15">
      <c r="A68" s="7">
        <v>1350</v>
      </c>
      <c r="B68" s="7" t="s">
        <v>48</v>
      </c>
    </row>
    <row r="69" spans="1:2" ht="15">
      <c r="A69" s="7">
        <v>13601</v>
      </c>
      <c r="B69" s="7" t="s">
        <v>48</v>
      </c>
    </row>
    <row r="70" spans="1:2" ht="15">
      <c r="A70" s="7">
        <v>13602</v>
      </c>
      <c r="B70" s="7" t="s">
        <v>48</v>
      </c>
    </row>
    <row r="71" spans="1:2" ht="15">
      <c r="A71" s="7">
        <v>13603</v>
      </c>
      <c r="B71" s="7" t="s">
        <v>48</v>
      </c>
    </row>
    <row r="72" spans="1:2" ht="15">
      <c r="A72" s="7">
        <v>13604</v>
      </c>
      <c r="B72" s="7" t="s">
        <v>48</v>
      </c>
    </row>
    <row r="73" spans="1:2" ht="15">
      <c r="A73" s="7">
        <v>13605</v>
      </c>
      <c r="B73" s="7" t="s">
        <v>48</v>
      </c>
    </row>
    <row r="74" spans="1:2" ht="15">
      <c r="A74" s="7">
        <v>1370</v>
      </c>
      <c r="B74" s="7" t="s">
        <v>48</v>
      </c>
    </row>
    <row r="75" spans="1:2" ht="15">
      <c r="A75" s="7">
        <v>1380</v>
      </c>
      <c r="B75" s="7" t="s">
        <v>48</v>
      </c>
    </row>
    <row r="76" spans="1:2" ht="15">
      <c r="A76" s="7">
        <v>14101</v>
      </c>
      <c r="B76" s="7" t="s">
        <v>48</v>
      </c>
    </row>
    <row r="77" spans="1:2" ht="15">
      <c r="A77" s="7">
        <v>14102</v>
      </c>
      <c r="B77" s="7" t="s">
        <v>48</v>
      </c>
    </row>
    <row r="78" spans="1:2" ht="15">
      <c r="A78" s="7">
        <v>14103</v>
      </c>
      <c r="B78" s="7" t="s">
        <v>48</v>
      </c>
    </row>
    <row r="79" spans="1:2" ht="15">
      <c r="A79" s="7">
        <v>14104</v>
      </c>
      <c r="B79" s="7" t="s">
        <v>48</v>
      </c>
    </row>
    <row r="80" spans="1:2" ht="15">
      <c r="A80" s="7">
        <v>14105</v>
      </c>
      <c r="B80" s="7" t="s">
        <v>48</v>
      </c>
    </row>
    <row r="81" spans="1:2" ht="15">
      <c r="A81" s="7">
        <v>14201</v>
      </c>
      <c r="B81" s="7" t="s">
        <v>48</v>
      </c>
    </row>
    <row r="82" spans="1:2" ht="15">
      <c r="A82" s="7">
        <v>14202</v>
      </c>
      <c r="B82" s="7" t="s">
        <v>48</v>
      </c>
    </row>
    <row r="83" spans="1:2" ht="15">
      <c r="A83" s="7">
        <v>14301</v>
      </c>
      <c r="B83" s="7" t="s">
        <v>48</v>
      </c>
    </row>
    <row r="84" spans="1:2" ht="15">
      <c r="A84" s="7">
        <v>14302</v>
      </c>
      <c r="B84" s="7" t="s">
        <v>48</v>
      </c>
    </row>
    <row r="85" spans="1:2" ht="15">
      <c r="A85" s="7">
        <v>14401</v>
      </c>
      <c r="B85" s="7" t="s">
        <v>48</v>
      </c>
    </row>
    <row r="86" spans="1:2" ht="15">
      <c r="A86" s="7">
        <v>14402</v>
      </c>
      <c r="B86" s="7" t="s">
        <v>48</v>
      </c>
    </row>
    <row r="87" spans="1:2" ht="15">
      <c r="A87" s="7">
        <v>14403</v>
      </c>
      <c r="B87" s="7" t="s">
        <v>48</v>
      </c>
    </row>
    <row r="88" spans="1:2" ht="15">
      <c r="A88" s="7">
        <v>14404</v>
      </c>
      <c r="B88" s="7" t="s">
        <v>48</v>
      </c>
    </row>
    <row r="89" spans="1:2" ht="15">
      <c r="A89" s="7">
        <v>14405</v>
      </c>
      <c r="B89" s="7" t="s">
        <v>48</v>
      </c>
    </row>
    <row r="90" spans="1:2" ht="15">
      <c r="A90" s="7">
        <v>14406</v>
      </c>
      <c r="B90" s="7" t="s">
        <v>48</v>
      </c>
    </row>
    <row r="91" spans="1:2" ht="15">
      <c r="A91" s="7">
        <v>15101</v>
      </c>
      <c r="B91" s="7" t="s">
        <v>48</v>
      </c>
    </row>
    <row r="92" spans="1:2" ht="15">
      <c r="A92" s="7">
        <v>15102</v>
      </c>
      <c r="B92" s="7" t="s">
        <v>48</v>
      </c>
    </row>
    <row r="93" spans="1:2" ht="15">
      <c r="A93" s="7">
        <v>15103</v>
      </c>
      <c r="B93" s="7" t="s">
        <v>48</v>
      </c>
    </row>
    <row r="94" spans="1:2" ht="15">
      <c r="A94" s="7">
        <v>15201</v>
      </c>
      <c r="B94" s="7" t="s">
        <v>48</v>
      </c>
    </row>
    <row r="95" spans="1:2" ht="15">
      <c r="A95" s="7">
        <v>15202</v>
      </c>
      <c r="B95" s="7" t="s">
        <v>48</v>
      </c>
    </row>
    <row r="96" spans="1:2" ht="15">
      <c r="A96" s="7">
        <v>1530</v>
      </c>
      <c r="B96" s="7" t="s">
        <v>48</v>
      </c>
    </row>
    <row r="97" spans="1:2" ht="15">
      <c r="A97" s="7">
        <v>15401</v>
      </c>
      <c r="B97" s="7" t="s">
        <v>48</v>
      </c>
    </row>
    <row r="98" spans="1:2" ht="15">
      <c r="A98" s="7">
        <v>15402</v>
      </c>
      <c r="B98" s="7" t="s">
        <v>48</v>
      </c>
    </row>
    <row r="99" spans="1:2" ht="15">
      <c r="A99" s="7">
        <v>15403</v>
      </c>
      <c r="B99" s="7" t="s">
        <v>48</v>
      </c>
    </row>
    <row r="100" spans="1:2" ht="15">
      <c r="A100" s="7">
        <v>1550</v>
      </c>
      <c r="B100" s="7" t="s">
        <v>48</v>
      </c>
    </row>
    <row r="101" spans="1:2" ht="15">
      <c r="A101" s="7">
        <v>15901</v>
      </c>
      <c r="B101" s="7" t="s">
        <v>48</v>
      </c>
    </row>
    <row r="102" spans="1:2" ht="15">
      <c r="A102" s="7">
        <v>15902</v>
      </c>
      <c r="B102" s="7" t="s">
        <v>48</v>
      </c>
    </row>
    <row r="103" spans="1:2" ht="15">
      <c r="A103" s="7">
        <v>16101</v>
      </c>
      <c r="B103" s="7" t="s">
        <v>48</v>
      </c>
    </row>
    <row r="104" spans="1:2" ht="15">
      <c r="A104" s="7">
        <v>16102</v>
      </c>
      <c r="B104" s="7" t="s">
        <v>48</v>
      </c>
    </row>
    <row r="105" spans="1:2" ht="15">
      <c r="A105" s="7">
        <v>16103</v>
      </c>
      <c r="B105" s="7" t="s">
        <v>48</v>
      </c>
    </row>
    <row r="106" spans="1:2" ht="15">
      <c r="A106" s="7">
        <v>16104</v>
      </c>
      <c r="B106" s="7" t="s">
        <v>48</v>
      </c>
    </row>
    <row r="107" spans="1:2" ht="15">
      <c r="A107" s="7">
        <v>16105</v>
      </c>
      <c r="B107" s="7" t="s">
        <v>48</v>
      </c>
    </row>
    <row r="108" spans="1:2" ht="15">
      <c r="A108" s="7">
        <v>16106</v>
      </c>
      <c r="B108" s="7" t="s">
        <v>48</v>
      </c>
    </row>
    <row r="109" spans="1:2" ht="15">
      <c r="A109" s="7">
        <v>16107</v>
      </c>
      <c r="B109" s="7" t="s">
        <v>48</v>
      </c>
    </row>
    <row r="110" spans="1:2" ht="15">
      <c r="A110" s="7">
        <v>16108</v>
      </c>
      <c r="B110" s="7" t="s">
        <v>48</v>
      </c>
    </row>
    <row r="111" spans="1:2" ht="15">
      <c r="A111" s="7">
        <v>16109</v>
      </c>
      <c r="B111" s="7" t="s">
        <v>48</v>
      </c>
    </row>
    <row r="112" spans="1:2" ht="15">
      <c r="A112" s="7">
        <v>17101</v>
      </c>
      <c r="B112" s="7" t="s">
        <v>48</v>
      </c>
    </row>
    <row r="113" spans="1:2" ht="15">
      <c r="A113" s="7">
        <v>17102</v>
      </c>
      <c r="B113" s="7" t="s">
        <v>48</v>
      </c>
    </row>
    <row r="114" spans="1:2" ht="15">
      <c r="A114" s="7">
        <v>1720</v>
      </c>
      <c r="B114" s="7" t="s">
        <v>48</v>
      </c>
    </row>
    <row r="115" spans="1:2" ht="15">
      <c r="A115" s="7">
        <v>2110</v>
      </c>
      <c r="B115" s="7" t="s">
        <v>48</v>
      </c>
    </row>
    <row r="116" spans="1:2" ht="15">
      <c r="A116" s="7">
        <v>2120</v>
      </c>
      <c r="B116" s="7" t="s">
        <v>48</v>
      </c>
    </row>
    <row r="117" spans="1:2" ht="15">
      <c r="A117" s="7">
        <v>2130</v>
      </c>
      <c r="B117" s="7" t="s">
        <v>48</v>
      </c>
    </row>
    <row r="118" spans="1:2" ht="15">
      <c r="A118" s="7">
        <v>2140</v>
      </c>
      <c r="B118" s="7" t="s">
        <v>48</v>
      </c>
    </row>
    <row r="119" spans="1:2" ht="15">
      <c r="A119" s="7">
        <v>21501</v>
      </c>
      <c r="B119" s="7" t="s">
        <v>48</v>
      </c>
    </row>
    <row r="120" spans="1:2" ht="15">
      <c r="A120" s="7">
        <v>21502</v>
      </c>
      <c r="B120" s="7" t="s">
        <v>48</v>
      </c>
    </row>
    <row r="121" spans="1:2" ht="15">
      <c r="A121" s="7">
        <v>2160</v>
      </c>
      <c r="B121" s="7" t="s">
        <v>48</v>
      </c>
    </row>
    <row r="122" spans="1:2" ht="15">
      <c r="A122" s="7">
        <v>2170</v>
      </c>
      <c r="B122" s="7" t="s">
        <v>48</v>
      </c>
    </row>
    <row r="123" spans="1:2" ht="15">
      <c r="A123" s="7">
        <v>2180</v>
      </c>
      <c r="B123" s="7" t="s">
        <v>48</v>
      </c>
    </row>
    <row r="124" spans="1:2" ht="15">
      <c r="A124" s="7">
        <v>22101</v>
      </c>
      <c r="B124" s="7" t="s">
        <v>48</v>
      </c>
    </row>
    <row r="125" spans="1:2" ht="15">
      <c r="A125" s="7">
        <v>22102</v>
      </c>
      <c r="B125" s="7" t="s">
        <v>48</v>
      </c>
    </row>
    <row r="126" spans="1:2" ht="15">
      <c r="A126" s="7">
        <v>22103</v>
      </c>
      <c r="B126" s="7" t="s">
        <v>48</v>
      </c>
    </row>
    <row r="127" spans="1:2" ht="15">
      <c r="A127" s="7">
        <v>22104</v>
      </c>
      <c r="B127" s="7" t="s">
        <v>48</v>
      </c>
    </row>
    <row r="128" spans="1:2" ht="15">
      <c r="A128" s="7">
        <v>22105</v>
      </c>
      <c r="B128" s="7" t="s">
        <v>48</v>
      </c>
    </row>
    <row r="129" spans="1:2" ht="15">
      <c r="A129" s="7">
        <v>22106</v>
      </c>
      <c r="B129" s="7" t="s">
        <v>48</v>
      </c>
    </row>
    <row r="130" spans="1:2" ht="15">
      <c r="A130" s="7">
        <v>2220</v>
      </c>
      <c r="B130" s="7" t="s">
        <v>48</v>
      </c>
    </row>
    <row r="131" spans="1:2" ht="15">
      <c r="A131" s="7">
        <v>2230</v>
      </c>
      <c r="B131" s="7" t="s">
        <v>48</v>
      </c>
    </row>
    <row r="132" spans="1:2" ht="15">
      <c r="A132" s="7">
        <v>2310</v>
      </c>
      <c r="B132" s="7" t="s">
        <v>48</v>
      </c>
    </row>
    <row r="133" spans="1:2" ht="15">
      <c r="A133" s="7">
        <v>2320</v>
      </c>
      <c r="B133" s="7" t="s">
        <v>48</v>
      </c>
    </row>
    <row r="134" spans="1:2" ht="15">
      <c r="A134" s="7">
        <v>2330</v>
      </c>
      <c r="B134" s="7" t="s">
        <v>48</v>
      </c>
    </row>
    <row r="135" spans="1:2" ht="15">
      <c r="A135" s="7">
        <v>2340</v>
      </c>
      <c r="B135" s="7" t="s">
        <v>48</v>
      </c>
    </row>
    <row r="136" spans="1:2" ht="15">
      <c r="A136" s="7">
        <v>2350</v>
      </c>
      <c r="B136" s="7" t="s">
        <v>48</v>
      </c>
    </row>
    <row r="137" spans="1:2" ht="15">
      <c r="A137" s="7">
        <v>2360</v>
      </c>
      <c r="B137" s="7" t="s">
        <v>48</v>
      </c>
    </row>
    <row r="138" spans="1:2" ht="15">
      <c r="A138" s="7">
        <v>2370</v>
      </c>
      <c r="B138" s="7" t="s">
        <v>48</v>
      </c>
    </row>
    <row r="139" spans="1:2" ht="15">
      <c r="A139" s="7">
        <v>2380</v>
      </c>
      <c r="B139" s="7" t="s">
        <v>48</v>
      </c>
    </row>
    <row r="140" spans="1:2" ht="15">
      <c r="A140" s="7">
        <v>23901</v>
      </c>
      <c r="B140" s="7" t="s">
        <v>48</v>
      </c>
    </row>
    <row r="141" spans="1:2" ht="15">
      <c r="A141" s="7">
        <v>23902</v>
      </c>
      <c r="B141" s="7" t="s">
        <v>48</v>
      </c>
    </row>
    <row r="142" spans="1:2" ht="15">
      <c r="A142" s="7">
        <v>2410</v>
      </c>
      <c r="B142" s="7" t="s">
        <v>48</v>
      </c>
    </row>
    <row r="143" spans="1:2" ht="15">
      <c r="A143" s="7">
        <v>2420</v>
      </c>
      <c r="B143" s="7" t="s">
        <v>48</v>
      </c>
    </row>
    <row r="144" spans="1:2" ht="15">
      <c r="A144" s="7">
        <v>2430</v>
      </c>
      <c r="B144" s="7" t="s">
        <v>48</v>
      </c>
    </row>
    <row r="145" spans="1:2" ht="15">
      <c r="A145" s="7">
        <v>2440</v>
      </c>
      <c r="B145" s="7" t="s">
        <v>48</v>
      </c>
    </row>
    <row r="146" spans="1:2" ht="15">
      <c r="A146" s="7">
        <v>2450</v>
      </c>
      <c r="B146" s="7" t="s">
        <v>48</v>
      </c>
    </row>
    <row r="147" spans="1:2" ht="15">
      <c r="A147" s="7">
        <v>2460</v>
      </c>
      <c r="B147" s="7" t="s">
        <v>48</v>
      </c>
    </row>
    <row r="148" spans="1:2" ht="15">
      <c r="A148" s="7">
        <v>2470</v>
      </c>
      <c r="B148" s="7" t="s">
        <v>48</v>
      </c>
    </row>
    <row r="149" spans="1:2" ht="15">
      <c r="A149" s="7">
        <v>2480</v>
      </c>
      <c r="B149" s="7" t="s">
        <v>48</v>
      </c>
    </row>
    <row r="150" spans="1:2" ht="15">
      <c r="A150" s="7">
        <v>2490</v>
      </c>
      <c r="B150" s="7" t="s">
        <v>48</v>
      </c>
    </row>
    <row r="151" spans="1:2" ht="15">
      <c r="A151" s="7">
        <v>2510</v>
      </c>
      <c r="B151" s="7" t="s">
        <v>48</v>
      </c>
    </row>
    <row r="152" spans="1:2" ht="15">
      <c r="A152" s="7">
        <v>2520</v>
      </c>
      <c r="B152" s="7" t="s">
        <v>48</v>
      </c>
    </row>
    <row r="153" spans="1:2" ht="15">
      <c r="A153" s="7">
        <v>2530</v>
      </c>
      <c r="B153" s="7" t="s">
        <v>48</v>
      </c>
    </row>
    <row r="154" spans="1:2" ht="15">
      <c r="A154" s="7">
        <v>2540</v>
      </c>
      <c r="B154" s="7" t="s">
        <v>48</v>
      </c>
    </row>
    <row r="155" spans="1:2" ht="15">
      <c r="A155" s="7">
        <v>2550</v>
      </c>
      <c r="B155" s="7" t="s">
        <v>48</v>
      </c>
    </row>
    <row r="156" spans="1:2" ht="15">
      <c r="A156" s="7">
        <v>2560</v>
      </c>
      <c r="B156" s="7" t="s">
        <v>48</v>
      </c>
    </row>
    <row r="157" spans="1:2" ht="15">
      <c r="A157" s="7">
        <v>2590</v>
      </c>
      <c r="B157" s="7" t="s">
        <v>48</v>
      </c>
    </row>
    <row r="158" spans="1:2" ht="15">
      <c r="A158" s="7">
        <v>26101</v>
      </c>
      <c r="B158" s="7" t="s">
        <v>48</v>
      </c>
    </row>
    <row r="159" spans="1:2" ht="15">
      <c r="A159" s="7">
        <v>26102</v>
      </c>
      <c r="B159" s="7" t="s">
        <v>48</v>
      </c>
    </row>
    <row r="160" spans="1:2" ht="15">
      <c r="A160" s="7">
        <v>26103</v>
      </c>
      <c r="B160" s="7" t="s">
        <v>48</v>
      </c>
    </row>
    <row r="161" spans="1:2" ht="15">
      <c r="A161" s="7">
        <v>26104</v>
      </c>
      <c r="B161" s="7" t="s">
        <v>48</v>
      </c>
    </row>
    <row r="162" spans="1:2" ht="15">
      <c r="A162" s="7">
        <v>26105</v>
      </c>
      <c r="B162" s="7" t="s">
        <v>48</v>
      </c>
    </row>
    <row r="163" spans="1:2" ht="15">
      <c r="A163" s="7">
        <v>26106</v>
      </c>
      <c r="B163" s="7" t="s">
        <v>48</v>
      </c>
    </row>
    <row r="164" spans="1:2" ht="15">
      <c r="A164" s="7">
        <v>26107</v>
      </c>
      <c r="B164" s="7" t="s">
        <v>48</v>
      </c>
    </row>
    <row r="165" spans="1:2" ht="15">
      <c r="A165" s="7">
        <v>26108</v>
      </c>
      <c r="B165" s="7" t="s">
        <v>48</v>
      </c>
    </row>
    <row r="166" spans="1:2" ht="15">
      <c r="A166" s="7">
        <v>2620</v>
      </c>
      <c r="B166" s="7" t="s">
        <v>48</v>
      </c>
    </row>
    <row r="167" spans="1:2" ht="15">
      <c r="A167" s="7">
        <v>2710</v>
      </c>
      <c r="B167" s="7" t="s">
        <v>48</v>
      </c>
    </row>
    <row r="168" spans="1:2" ht="15">
      <c r="A168" s="7">
        <v>2720</v>
      </c>
      <c r="B168" s="7" t="s">
        <v>48</v>
      </c>
    </row>
    <row r="169" spans="1:2" ht="15">
      <c r="A169" s="7">
        <v>2730</v>
      </c>
      <c r="B169" s="7" t="s">
        <v>48</v>
      </c>
    </row>
    <row r="170" spans="1:2" ht="15">
      <c r="A170" s="7">
        <v>2740</v>
      </c>
      <c r="B170" s="7" t="s">
        <v>48</v>
      </c>
    </row>
    <row r="171" spans="1:2" ht="15">
      <c r="A171" s="7">
        <v>2750</v>
      </c>
      <c r="B171" s="7" t="s">
        <v>48</v>
      </c>
    </row>
    <row r="172" spans="1:2" ht="15">
      <c r="A172" s="7">
        <v>2810</v>
      </c>
      <c r="B172" s="7" t="s">
        <v>48</v>
      </c>
    </row>
    <row r="173" spans="1:2" ht="15">
      <c r="A173" s="7">
        <v>2820</v>
      </c>
      <c r="B173" s="7" t="s">
        <v>48</v>
      </c>
    </row>
    <row r="174" spans="1:2" ht="15">
      <c r="A174" s="7">
        <v>2830</v>
      </c>
      <c r="B174" s="7" t="s">
        <v>48</v>
      </c>
    </row>
    <row r="175" spans="1:2" ht="15">
      <c r="A175" s="7">
        <v>2910</v>
      </c>
      <c r="B175" s="7" t="s">
        <v>48</v>
      </c>
    </row>
    <row r="176" spans="1:2" ht="15">
      <c r="A176" s="7">
        <v>2920</v>
      </c>
      <c r="B176" s="7" t="s">
        <v>48</v>
      </c>
    </row>
    <row r="177" spans="1:2" ht="15">
      <c r="A177" s="7">
        <v>2930</v>
      </c>
      <c r="B177" s="7" t="s">
        <v>48</v>
      </c>
    </row>
    <row r="178" spans="1:2" ht="15">
      <c r="A178" s="7">
        <v>2940</v>
      </c>
      <c r="B178" s="7" t="s">
        <v>48</v>
      </c>
    </row>
    <row r="179" spans="1:2" ht="15">
      <c r="A179" s="7">
        <v>2950</v>
      </c>
      <c r="B179" s="7" t="s">
        <v>48</v>
      </c>
    </row>
    <row r="180" spans="1:2" ht="15">
      <c r="A180" s="7">
        <v>2960</v>
      </c>
      <c r="B180" s="7" t="s">
        <v>48</v>
      </c>
    </row>
    <row r="181" spans="1:2" ht="15">
      <c r="A181" s="7">
        <v>2970</v>
      </c>
      <c r="B181" s="7" t="s">
        <v>48</v>
      </c>
    </row>
    <row r="182" spans="1:2" ht="15">
      <c r="A182" s="7">
        <v>2980</v>
      </c>
      <c r="B182" s="7" t="s">
        <v>48</v>
      </c>
    </row>
    <row r="183" spans="1:2" ht="15">
      <c r="A183" s="7">
        <v>2990</v>
      </c>
      <c r="B183" s="7" t="s">
        <v>48</v>
      </c>
    </row>
    <row r="184" spans="1:2" ht="15">
      <c r="A184" s="7">
        <v>3110</v>
      </c>
      <c r="B184" s="7" t="s">
        <v>48</v>
      </c>
    </row>
    <row r="185" spans="1:2" ht="15">
      <c r="A185" s="7">
        <v>3120</v>
      </c>
      <c r="B185" s="7" t="s">
        <v>48</v>
      </c>
    </row>
    <row r="186" spans="1:2" ht="15">
      <c r="A186" s="7">
        <v>3130</v>
      </c>
      <c r="B186" s="7" t="s">
        <v>48</v>
      </c>
    </row>
    <row r="187" spans="1:2" ht="15">
      <c r="A187" s="7">
        <v>3140</v>
      </c>
      <c r="B187" s="7" t="s">
        <v>48</v>
      </c>
    </row>
    <row r="188" spans="1:2" ht="15">
      <c r="A188" s="7">
        <v>3150</v>
      </c>
      <c r="B188" s="7" t="s">
        <v>48</v>
      </c>
    </row>
    <row r="189" spans="1:2" ht="15">
      <c r="A189" s="7">
        <v>31601</v>
      </c>
      <c r="B189" s="7" t="s">
        <v>48</v>
      </c>
    </row>
    <row r="190" spans="1:2" ht="15">
      <c r="A190" s="7">
        <v>31602</v>
      </c>
      <c r="B190" s="7" t="s">
        <v>48</v>
      </c>
    </row>
    <row r="191" spans="1:2" ht="15">
      <c r="A191" s="7">
        <v>31603</v>
      </c>
      <c r="B191" s="7" t="s">
        <v>48</v>
      </c>
    </row>
    <row r="192" spans="1:2" ht="15">
      <c r="A192" s="7">
        <v>3170</v>
      </c>
      <c r="B192" s="7" t="s">
        <v>48</v>
      </c>
    </row>
    <row r="193" spans="1:2" ht="15">
      <c r="A193" s="7">
        <v>31801</v>
      </c>
      <c r="B193" s="7" t="s">
        <v>48</v>
      </c>
    </row>
    <row r="194" spans="1:2" ht="15">
      <c r="A194" s="7">
        <v>31802</v>
      </c>
      <c r="B194" s="7" t="s">
        <v>48</v>
      </c>
    </row>
    <row r="195" spans="1:2" ht="15">
      <c r="A195" s="7">
        <v>31901</v>
      </c>
      <c r="B195" s="7" t="s">
        <v>48</v>
      </c>
    </row>
    <row r="196" spans="1:2" ht="15">
      <c r="A196" s="7">
        <v>31902</v>
      </c>
      <c r="B196" s="7" t="s">
        <v>48</v>
      </c>
    </row>
    <row r="197" spans="1:2" ht="15">
      <c r="A197" s="7">
        <v>31903</v>
      </c>
      <c r="B197" s="7" t="s">
        <v>48</v>
      </c>
    </row>
    <row r="198" spans="1:2" ht="15">
      <c r="A198" s="7">
        <v>31904</v>
      </c>
      <c r="B198" s="7" t="s">
        <v>48</v>
      </c>
    </row>
    <row r="199" spans="1:2" ht="15">
      <c r="A199" s="7">
        <v>3210</v>
      </c>
      <c r="B199" s="7" t="s">
        <v>48</v>
      </c>
    </row>
    <row r="200" spans="1:2" ht="15">
      <c r="A200" s="7">
        <v>3220</v>
      </c>
      <c r="B200" s="7" t="s">
        <v>48</v>
      </c>
    </row>
    <row r="201" spans="1:2" ht="15">
      <c r="A201" s="7">
        <v>32301</v>
      </c>
      <c r="B201" s="7" t="s">
        <v>48</v>
      </c>
    </row>
    <row r="202" spans="1:2" ht="15">
      <c r="A202" s="7">
        <v>32302</v>
      </c>
      <c r="B202" s="7" t="s">
        <v>48</v>
      </c>
    </row>
    <row r="203" spans="1:2" ht="15">
      <c r="A203" s="7">
        <v>32303</v>
      </c>
      <c r="B203" s="7" t="s">
        <v>48</v>
      </c>
    </row>
    <row r="204" spans="1:2" ht="15">
      <c r="A204" s="7">
        <v>3240</v>
      </c>
      <c r="B204" s="7" t="s">
        <v>48</v>
      </c>
    </row>
    <row r="205" spans="1:2" ht="15">
      <c r="A205" s="7">
        <v>32501</v>
      </c>
      <c r="B205" s="7" t="s">
        <v>48</v>
      </c>
    </row>
    <row r="206" spans="1:2" ht="15">
      <c r="A206" s="7">
        <v>32502</v>
      </c>
      <c r="B206" s="7" t="s">
        <v>48</v>
      </c>
    </row>
    <row r="207" spans="1:2" ht="15">
      <c r="A207" s="7">
        <v>32503</v>
      </c>
      <c r="B207" s="7" t="s">
        <v>48</v>
      </c>
    </row>
    <row r="208" spans="1:2" ht="15">
      <c r="A208" s="7">
        <v>32504</v>
      </c>
      <c r="B208" s="7" t="s">
        <v>48</v>
      </c>
    </row>
    <row r="209" spans="1:2" ht="15">
      <c r="A209" s="7">
        <v>32505</v>
      </c>
      <c r="B209" s="7" t="s">
        <v>48</v>
      </c>
    </row>
    <row r="210" spans="1:2" ht="15">
      <c r="A210" s="7">
        <v>3260</v>
      </c>
      <c r="B210" s="7" t="s">
        <v>48</v>
      </c>
    </row>
    <row r="211" spans="1:2" ht="15">
      <c r="A211" s="7">
        <v>3270</v>
      </c>
      <c r="B211" s="7" t="s">
        <v>48</v>
      </c>
    </row>
    <row r="212" spans="1:2" ht="15">
      <c r="A212" s="7">
        <v>3280</v>
      </c>
      <c r="B212" s="7" t="s">
        <v>48</v>
      </c>
    </row>
    <row r="213" spans="1:2" ht="15">
      <c r="A213" s="7">
        <v>32901</v>
      </c>
      <c r="B213" s="7" t="s">
        <v>48</v>
      </c>
    </row>
    <row r="214" spans="1:2" ht="15">
      <c r="A214" s="7">
        <v>32902</v>
      </c>
      <c r="B214" s="7" t="s">
        <v>48</v>
      </c>
    </row>
    <row r="215" spans="1:2" ht="15">
      <c r="A215" s="7">
        <v>32903</v>
      </c>
      <c r="B215" s="7" t="s">
        <v>48</v>
      </c>
    </row>
    <row r="216" spans="1:2" ht="15">
      <c r="A216" s="7">
        <v>33101</v>
      </c>
      <c r="B216" s="7" t="s">
        <v>48</v>
      </c>
    </row>
    <row r="217" spans="1:2" ht="15">
      <c r="A217" s="7">
        <v>33102</v>
      </c>
      <c r="B217" s="7" t="s">
        <v>48</v>
      </c>
    </row>
    <row r="218" spans="1:2" ht="15">
      <c r="A218" s="7">
        <v>33103</v>
      </c>
      <c r="B218" s="7" t="s">
        <v>48</v>
      </c>
    </row>
    <row r="219" spans="1:2" ht="15">
      <c r="A219" s="7">
        <v>33104</v>
      </c>
      <c r="B219" s="7" t="s">
        <v>48</v>
      </c>
    </row>
    <row r="220" spans="1:2" ht="15">
      <c r="A220" s="7">
        <v>33105</v>
      </c>
      <c r="B220" s="7" t="s">
        <v>48</v>
      </c>
    </row>
    <row r="221" spans="1:2" ht="15">
      <c r="A221" s="7">
        <v>3320</v>
      </c>
      <c r="B221" s="7" t="s">
        <v>48</v>
      </c>
    </row>
    <row r="222" spans="1:2" ht="15">
      <c r="A222" s="7">
        <v>33301</v>
      </c>
      <c r="B222" s="7" t="s">
        <v>48</v>
      </c>
    </row>
    <row r="223" spans="1:2" ht="15">
      <c r="A223" s="7">
        <v>33302</v>
      </c>
      <c r="B223" s="7" t="s">
        <v>48</v>
      </c>
    </row>
    <row r="224" spans="1:2" ht="15">
      <c r="A224" s="7">
        <v>33303</v>
      </c>
      <c r="B224" s="7" t="s">
        <v>48</v>
      </c>
    </row>
    <row r="225" spans="1:2" ht="15">
      <c r="A225" s="7">
        <v>33304</v>
      </c>
      <c r="B225" s="7" t="s">
        <v>48</v>
      </c>
    </row>
    <row r="226" spans="1:2" ht="15">
      <c r="A226" s="7">
        <v>3340</v>
      </c>
      <c r="B226" s="7" t="s">
        <v>48</v>
      </c>
    </row>
    <row r="227" spans="1:2" ht="15">
      <c r="A227" s="7">
        <v>3350</v>
      </c>
      <c r="B227" s="7" t="s">
        <v>48</v>
      </c>
    </row>
    <row r="228" spans="1:2" ht="15">
      <c r="A228" s="7">
        <v>33601</v>
      </c>
      <c r="B228" s="7" t="s">
        <v>48</v>
      </c>
    </row>
    <row r="229" spans="1:2" ht="15">
      <c r="A229" s="7">
        <v>33602</v>
      </c>
      <c r="B229" s="7" t="s">
        <v>48</v>
      </c>
    </row>
    <row r="230" spans="1:2" ht="15">
      <c r="A230" s="7">
        <v>33603</v>
      </c>
      <c r="B230" s="7" t="s">
        <v>48</v>
      </c>
    </row>
    <row r="231" spans="1:2" ht="15">
      <c r="A231" s="7">
        <v>33604</v>
      </c>
      <c r="B231" s="7" t="s">
        <v>48</v>
      </c>
    </row>
    <row r="232" spans="1:2" ht="15">
      <c r="A232" s="7">
        <v>33605</v>
      </c>
      <c r="B232" s="7" t="s">
        <v>48</v>
      </c>
    </row>
    <row r="233" spans="1:2" ht="15">
      <c r="A233" s="7">
        <v>33606</v>
      </c>
      <c r="B233" s="7" t="s">
        <v>48</v>
      </c>
    </row>
    <row r="234" spans="1:2" ht="15">
      <c r="A234" s="7">
        <v>33701</v>
      </c>
      <c r="B234" s="7" t="s">
        <v>48</v>
      </c>
    </row>
    <row r="235" spans="1:2" ht="15">
      <c r="A235" s="7">
        <v>33702</v>
      </c>
      <c r="B235" s="7" t="s">
        <v>48</v>
      </c>
    </row>
    <row r="236" spans="1:2" ht="15">
      <c r="A236" s="7">
        <v>3380</v>
      </c>
      <c r="B236" s="7" t="s">
        <v>48</v>
      </c>
    </row>
    <row r="237" spans="1:2" ht="15">
      <c r="A237" s="7">
        <v>33901</v>
      </c>
      <c r="B237" s="7" t="s">
        <v>48</v>
      </c>
    </row>
    <row r="238" spans="1:2" ht="15">
      <c r="A238" s="7">
        <v>33902</v>
      </c>
      <c r="B238" s="7" t="s">
        <v>48</v>
      </c>
    </row>
    <row r="239" spans="1:2" ht="15">
      <c r="A239" s="7">
        <v>33903</v>
      </c>
      <c r="B239" s="7" t="s">
        <v>48</v>
      </c>
    </row>
    <row r="240" spans="1:2" ht="15">
      <c r="A240" s="7">
        <v>33904</v>
      </c>
      <c r="B240" s="7" t="s">
        <v>48</v>
      </c>
    </row>
    <row r="241" spans="1:2" ht="15">
      <c r="A241" s="7">
        <v>33905</v>
      </c>
      <c r="B241" s="7" t="s">
        <v>48</v>
      </c>
    </row>
    <row r="242" spans="1:2" ht="15">
      <c r="A242" s="7">
        <v>33906</v>
      </c>
      <c r="B242" s="7" t="s">
        <v>48</v>
      </c>
    </row>
    <row r="243" spans="1:2" ht="15">
      <c r="A243" s="7">
        <v>3410</v>
      </c>
      <c r="B243" s="7" t="s">
        <v>48</v>
      </c>
    </row>
    <row r="244" spans="1:2" ht="15">
      <c r="A244" s="7">
        <v>3420</v>
      </c>
      <c r="B244" s="7" t="s">
        <v>48</v>
      </c>
    </row>
    <row r="245" spans="1:2" ht="15">
      <c r="A245" s="7">
        <v>3430</v>
      </c>
      <c r="B245" s="7" t="s">
        <v>48</v>
      </c>
    </row>
    <row r="246" spans="1:2" ht="15">
      <c r="A246" s="7">
        <v>3440</v>
      </c>
      <c r="B246" s="7" t="s">
        <v>48</v>
      </c>
    </row>
    <row r="247" spans="1:2" ht="15">
      <c r="A247" s="7">
        <v>3450</v>
      </c>
      <c r="B247" s="7" t="s">
        <v>48</v>
      </c>
    </row>
    <row r="248" spans="1:2" ht="15">
      <c r="A248" s="7">
        <v>3460</v>
      </c>
      <c r="B248" s="7" t="s">
        <v>48</v>
      </c>
    </row>
    <row r="249" spans="1:2" ht="15">
      <c r="A249" s="7">
        <v>3470</v>
      </c>
      <c r="B249" s="7" t="s">
        <v>48</v>
      </c>
    </row>
    <row r="250" spans="1:2" ht="15">
      <c r="A250" s="7">
        <v>3480</v>
      </c>
      <c r="B250" s="7" t="s">
        <v>48</v>
      </c>
    </row>
    <row r="251" spans="1:2" ht="15">
      <c r="A251" s="7">
        <v>3490</v>
      </c>
      <c r="B251" s="7" t="s">
        <v>48</v>
      </c>
    </row>
    <row r="252" spans="1:2" ht="15">
      <c r="A252" s="7">
        <v>35101</v>
      </c>
      <c r="B252" s="7" t="s">
        <v>48</v>
      </c>
    </row>
    <row r="253" spans="1:2" ht="15">
      <c r="A253" s="7">
        <v>35102</v>
      </c>
      <c r="B253" s="7" t="s">
        <v>48</v>
      </c>
    </row>
    <row r="254" spans="1:2" ht="15">
      <c r="A254" s="7">
        <v>3520</v>
      </c>
      <c r="B254" s="7" t="s">
        <v>48</v>
      </c>
    </row>
    <row r="255" spans="1:2" ht="15">
      <c r="A255" s="7">
        <v>3530</v>
      </c>
      <c r="B255" s="7" t="s">
        <v>48</v>
      </c>
    </row>
    <row r="256" spans="1:2" ht="15">
      <c r="A256" s="7">
        <v>3540</v>
      </c>
      <c r="B256" s="7" t="s">
        <v>48</v>
      </c>
    </row>
    <row r="257" spans="1:2" ht="15">
      <c r="A257" s="7">
        <v>3550</v>
      </c>
      <c r="B257" s="7" t="s">
        <v>48</v>
      </c>
    </row>
    <row r="258" spans="1:2" ht="15">
      <c r="A258" s="7">
        <v>3560</v>
      </c>
      <c r="B258" s="7" t="s">
        <v>48</v>
      </c>
    </row>
    <row r="259" spans="1:2" ht="15">
      <c r="A259" s="7">
        <v>35701</v>
      </c>
      <c r="B259" s="7" t="s">
        <v>48</v>
      </c>
    </row>
    <row r="260" spans="1:2" ht="15">
      <c r="A260" s="7">
        <v>35702</v>
      </c>
      <c r="B260" s="7" t="s">
        <v>48</v>
      </c>
    </row>
    <row r="261" spans="1:2" ht="15">
      <c r="A261" s="7">
        <v>3580</v>
      </c>
      <c r="B261" s="7" t="s">
        <v>48</v>
      </c>
    </row>
    <row r="262" spans="1:2" ht="15">
      <c r="A262" s="7">
        <v>3590</v>
      </c>
      <c r="B262" s="7" t="s">
        <v>48</v>
      </c>
    </row>
    <row r="263" spans="1:2" ht="15">
      <c r="A263" s="7">
        <v>3610</v>
      </c>
      <c r="B263" s="7" t="s">
        <v>48</v>
      </c>
    </row>
    <row r="264" spans="1:2" ht="15">
      <c r="A264" s="7">
        <v>3620</v>
      </c>
      <c r="B264" s="7" t="s">
        <v>48</v>
      </c>
    </row>
    <row r="265" spans="1:2" ht="15">
      <c r="A265" s="7">
        <v>3630</v>
      </c>
      <c r="B265" s="7" t="s">
        <v>48</v>
      </c>
    </row>
    <row r="266" spans="1:2" ht="15">
      <c r="A266" s="7">
        <v>3640</v>
      </c>
      <c r="B266" s="7" t="s">
        <v>48</v>
      </c>
    </row>
    <row r="267" spans="1:2" ht="15">
      <c r="A267" s="7">
        <v>3650</v>
      </c>
      <c r="B267" s="7" t="s">
        <v>48</v>
      </c>
    </row>
    <row r="268" spans="1:2" ht="15">
      <c r="A268" s="7">
        <v>3660</v>
      </c>
      <c r="B268" s="7" t="s">
        <v>48</v>
      </c>
    </row>
    <row r="269" spans="1:2" ht="15">
      <c r="A269" s="7">
        <v>3690</v>
      </c>
      <c r="B269" s="7" t="s">
        <v>48</v>
      </c>
    </row>
    <row r="270" spans="1:2" ht="15">
      <c r="A270" s="7">
        <v>37101</v>
      </c>
      <c r="B270" s="7" t="s">
        <v>48</v>
      </c>
    </row>
    <row r="271" spans="1:2" ht="15">
      <c r="A271" s="7">
        <v>37102</v>
      </c>
      <c r="B271" s="7" t="s">
        <v>48</v>
      </c>
    </row>
    <row r="272" spans="1:2" ht="15">
      <c r="A272" s="7">
        <v>37103</v>
      </c>
      <c r="B272" s="7" t="s">
        <v>48</v>
      </c>
    </row>
    <row r="273" spans="1:2" ht="15">
      <c r="A273" s="7">
        <v>37104</v>
      </c>
      <c r="B273" s="7" t="s">
        <v>48</v>
      </c>
    </row>
    <row r="274" spans="1:2" ht="15">
      <c r="A274" s="7">
        <v>37105</v>
      </c>
      <c r="B274" s="7" t="s">
        <v>48</v>
      </c>
    </row>
    <row r="275" spans="1:2" ht="15">
      <c r="A275" s="7">
        <v>37106</v>
      </c>
      <c r="B275" s="7" t="s">
        <v>48</v>
      </c>
    </row>
    <row r="276" spans="1:2" ht="15">
      <c r="A276" s="7">
        <v>37201</v>
      </c>
      <c r="B276" s="7" t="s">
        <v>48</v>
      </c>
    </row>
    <row r="277" spans="1:2" ht="15">
      <c r="A277" s="7">
        <v>37202</v>
      </c>
      <c r="B277" s="7" t="s">
        <v>48</v>
      </c>
    </row>
    <row r="278" spans="1:2" ht="15">
      <c r="A278" s="7">
        <v>37203</v>
      </c>
      <c r="B278" s="7" t="s">
        <v>48</v>
      </c>
    </row>
    <row r="279" spans="1:2" ht="15">
      <c r="A279" s="7">
        <v>37204</v>
      </c>
      <c r="B279" s="7" t="s">
        <v>48</v>
      </c>
    </row>
    <row r="280" spans="1:2" ht="15">
      <c r="A280" s="7">
        <v>37205</v>
      </c>
      <c r="B280" s="7" t="s">
        <v>48</v>
      </c>
    </row>
    <row r="281" spans="1:2" ht="15">
      <c r="A281" s="7">
        <v>37206</v>
      </c>
      <c r="B281" s="7" t="s">
        <v>48</v>
      </c>
    </row>
    <row r="282" spans="1:2" ht="15">
      <c r="A282" s="7">
        <v>37207</v>
      </c>
      <c r="B282" s="7" t="s">
        <v>48</v>
      </c>
    </row>
    <row r="283" spans="1:2" ht="15">
      <c r="A283" s="7">
        <v>37301</v>
      </c>
      <c r="B283" s="7" t="s">
        <v>48</v>
      </c>
    </row>
    <row r="284" spans="1:2" ht="15">
      <c r="A284" s="7">
        <v>37302</v>
      </c>
      <c r="B284" s="7" t="s">
        <v>48</v>
      </c>
    </row>
    <row r="285" spans="1:2" ht="15">
      <c r="A285" s="7">
        <v>37303</v>
      </c>
      <c r="B285" s="7" t="s">
        <v>48</v>
      </c>
    </row>
    <row r="286" spans="1:2" ht="15">
      <c r="A286" s="7">
        <v>37304</v>
      </c>
      <c r="B286" s="7" t="s">
        <v>48</v>
      </c>
    </row>
    <row r="287" spans="1:2" ht="15">
      <c r="A287" s="7">
        <v>3740</v>
      </c>
      <c r="B287" s="7" t="s">
        <v>48</v>
      </c>
    </row>
    <row r="288" spans="1:2" ht="15">
      <c r="A288" s="7">
        <v>37501</v>
      </c>
      <c r="B288" s="7" t="s">
        <v>48</v>
      </c>
    </row>
    <row r="289" spans="1:2" ht="15">
      <c r="A289" s="7">
        <v>37502</v>
      </c>
      <c r="B289" s="7" t="s">
        <v>48</v>
      </c>
    </row>
    <row r="290" spans="1:2" ht="15">
      <c r="A290" s="7">
        <v>37503</v>
      </c>
      <c r="B290" s="7" t="s">
        <v>48</v>
      </c>
    </row>
    <row r="291" spans="1:2" ht="15">
      <c r="A291" s="7">
        <v>37504</v>
      </c>
      <c r="B291" s="7" t="s">
        <v>48</v>
      </c>
    </row>
    <row r="292" spans="1:2" ht="15">
      <c r="A292" s="7">
        <v>37601</v>
      </c>
      <c r="B292" s="7" t="s">
        <v>48</v>
      </c>
    </row>
    <row r="293" spans="1:2" ht="15">
      <c r="A293" s="7">
        <v>37602</v>
      </c>
      <c r="B293" s="7" t="s">
        <v>48</v>
      </c>
    </row>
    <row r="294" spans="1:2" ht="15">
      <c r="A294" s="7">
        <v>3770</v>
      </c>
      <c r="B294" s="7" t="s">
        <v>48</v>
      </c>
    </row>
    <row r="295" spans="1:2" ht="15">
      <c r="A295" s="7">
        <v>37801</v>
      </c>
      <c r="B295" s="7" t="s">
        <v>48</v>
      </c>
    </row>
    <row r="296" spans="1:2" ht="15">
      <c r="A296" s="7">
        <v>37802</v>
      </c>
      <c r="B296" s="7" t="s">
        <v>48</v>
      </c>
    </row>
    <row r="297" spans="1:2" ht="15">
      <c r="A297" s="7">
        <v>3790</v>
      </c>
      <c r="B297" s="7" t="s">
        <v>48</v>
      </c>
    </row>
    <row r="298" spans="1:2" ht="15">
      <c r="A298" s="7">
        <v>38101</v>
      </c>
      <c r="B298" s="7" t="s">
        <v>48</v>
      </c>
    </row>
    <row r="299" spans="1:2" ht="15">
      <c r="A299" s="7">
        <v>38102</v>
      </c>
      <c r="B299" s="7" t="s">
        <v>48</v>
      </c>
    </row>
    <row r="300" spans="1:2" ht="15">
      <c r="A300" s="7">
        <v>38103</v>
      </c>
      <c r="B300" s="7" t="s">
        <v>48</v>
      </c>
    </row>
    <row r="301" spans="1:2" ht="15">
      <c r="A301" s="7">
        <v>3820</v>
      </c>
      <c r="B301" s="7" t="s">
        <v>48</v>
      </c>
    </row>
    <row r="302" spans="1:2" ht="15">
      <c r="A302" s="7">
        <v>3830</v>
      </c>
      <c r="B302" s="7" t="s">
        <v>48</v>
      </c>
    </row>
    <row r="303" spans="1:2" ht="15">
      <c r="A303" s="7">
        <v>3840</v>
      </c>
      <c r="B303" s="7" t="s">
        <v>48</v>
      </c>
    </row>
    <row r="304" spans="1:2" ht="15">
      <c r="A304" s="7">
        <v>3850</v>
      </c>
      <c r="B304" s="7" t="s">
        <v>48</v>
      </c>
    </row>
    <row r="305" spans="1:2" ht="15">
      <c r="A305" s="7">
        <v>3910</v>
      </c>
      <c r="B305" s="7" t="s">
        <v>48</v>
      </c>
    </row>
    <row r="306" spans="1:2" ht="15">
      <c r="A306" s="7">
        <v>39201</v>
      </c>
      <c r="B306" s="7" t="s">
        <v>48</v>
      </c>
    </row>
    <row r="307" spans="1:2" ht="15">
      <c r="A307" s="7">
        <v>39202</v>
      </c>
      <c r="B307" s="7" t="s">
        <v>48</v>
      </c>
    </row>
    <row r="308" spans="1:2" ht="15">
      <c r="A308" s="7">
        <v>3930</v>
      </c>
      <c r="B308" s="7" t="s">
        <v>48</v>
      </c>
    </row>
    <row r="309" spans="1:2" ht="15">
      <c r="A309" s="7">
        <v>39401</v>
      </c>
      <c r="B309" s="7" t="s">
        <v>48</v>
      </c>
    </row>
    <row r="310" spans="1:2" ht="15">
      <c r="A310" s="7">
        <v>39402</v>
      </c>
      <c r="B310" s="7" t="s">
        <v>48</v>
      </c>
    </row>
    <row r="311" spans="1:2" ht="15">
      <c r="A311" s="7">
        <v>39403</v>
      </c>
      <c r="B311" s="7" t="s">
        <v>48</v>
      </c>
    </row>
    <row r="312" spans="1:2" ht="15">
      <c r="A312" s="7">
        <v>3950</v>
      </c>
      <c r="B312" s="7" t="s">
        <v>48</v>
      </c>
    </row>
    <row r="313" spans="1:2" ht="15">
      <c r="A313" s="7">
        <v>39601</v>
      </c>
      <c r="B313" s="7" t="s">
        <v>48</v>
      </c>
    </row>
    <row r="314" spans="1:2" ht="15">
      <c r="A314" s="7">
        <v>39602</v>
      </c>
      <c r="B314" s="7" t="s">
        <v>48</v>
      </c>
    </row>
    <row r="315" spans="1:2" ht="15">
      <c r="A315" s="7">
        <v>3970</v>
      </c>
      <c r="B315" s="7" t="s">
        <v>48</v>
      </c>
    </row>
    <row r="316" spans="1:2" ht="15">
      <c r="A316" s="7">
        <v>3980</v>
      </c>
      <c r="B316" s="7" t="s">
        <v>48</v>
      </c>
    </row>
    <row r="317" spans="1:2" ht="15">
      <c r="A317" s="7">
        <v>39901</v>
      </c>
      <c r="B317" s="7" t="s">
        <v>48</v>
      </c>
    </row>
    <row r="318" spans="1:2" ht="15">
      <c r="A318" s="7">
        <v>39902</v>
      </c>
      <c r="B318" s="7" t="s">
        <v>48</v>
      </c>
    </row>
    <row r="319" spans="1:2" ht="15">
      <c r="A319" s="7">
        <v>39904</v>
      </c>
      <c r="B319" s="7" t="s">
        <v>48</v>
      </c>
    </row>
    <row r="320" spans="1:2" ht="15">
      <c r="A320" s="7">
        <v>39905</v>
      </c>
      <c r="B320" s="7" t="s">
        <v>48</v>
      </c>
    </row>
    <row r="321" spans="1:2" ht="15">
      <c r="A321" s="7">
        <v>39906</v>
      </c>
      <c r="B321" s="7" t="s">
        <v>48</v>
      </c>
    </row>
    <row r="322" spans="1:2" ht="15">
      <c r="A322" s="7">
        <v>39907</v>
      </c>
      <c r="B322" s="7" t="s">
        <v>48</v>
      </c>
    </row>
    <row r="323" spans="1:2" ht="15">
      <c r="A323" s="7">
        <v>39908</v>
      </c>
      <c r="B323" s="7" t="s">
        <v>48</v>
      </c>
    </row>
    <row r="324" spans="1:2" ht="15">
      <c r="A324" s="7">
        <v>39909</v>
      </c>
      <c r="B324" s="7" t="s">
        <v>48</v>
      </c>
    </row>
    <row r="325" spans="1:2" ht="15">
      <c r="A325" s="7">
        <v>39910</v>
      </c>
      <c r="B325" s="7" t="s">
        <v>48</v>
      </c>
    </row>
    <row r="326" spans="1:2" ht="15">
      <c r="A326" s="7">
        <v>4110</v>
      </c>
      <c r="B326" s="7" t="s">
        <v>48</v>
      </c>
    </row>
    <row r="327" spans="1:2" ht="15">
      <c r="A327" s="7">
        <v>4120</v>
      </c>
      <c r="B327" s="7" t="s">
        <v>48</v>
      </c>
    </row>
    <row r="328" spans="1:2" ht="15">
      <c r="A328" s="7">
        <v>4130</v>
      </c>
      <c r="B328" s="7" t="s">
        <v>48</v>
      </c>
    </row>
    <row r="329" spans="1:2" ht="15">
      <c r="A329" s="7">
        <v>4140</v>
      </c>
      <c r="B329" s="7" t="s">
        <v>48</v>
      </c>
    </row>
    <row r="330" spans="1:2" ht="15">
      <c r="A330" s="7">
        <v>4150</v>
      </c>
      <c r="B330" s="7" t="s">
        <v>48</v>
      </c>
    </row>
    <row r="331" spans="1:2" ht="15">
      <c r="A331" s="7">
        <v>4160</v>
      </c>
      <c r="B331" s="7" t="s">
        <v>48</v>
      </c>
    </row>
    <row r="332" spans="1:2" ht="15">
      <c r="A332" s="7">
        <v>4170</v>
      </c>
      <c r="B332" s="7" t="s">
        <v>48</v>
      </c>
    </row>
    <row r="333" spans="1:2" ht="15">
      <c r="A333" s="7">
        <v>4180</v>
      </c>
      <c r="B333" s="7" t="s">
        <v>48</v>
      </c>
    </row>
    <row r="334" spans="1:2" ht="15">
      <c r="A334" s="7">
        <v>4190</v>
      </c>
      <c r="B334" s="7" t="s">
        <v>48</v>
      </c>
    </row>
    <row r="335" spans="1:2" ht="15">
      <c r="A335" s="7">
        <v>4210</v>
      </c>
      <c r="B335" s="7" t="s">
        <v>48</v>
      </c>
    </row>
    <row r="336" spans="1:2" ht="15">
      <c r="A336" s="7">
        <v>4220</v>
      </c>
      <c r="B336" s="7" t="s">
        <v>48</v>
      </c>
    </row>
    <row r="337" spans="1:2" ht="15">
      <c r="A337" s="7">
        <v>4230</v>
      </c>
      <c r="B337" s="7" t="s">
        <v>48</v>
      </c>
    </row>
    <row r="338" spans="1:2" ht="15">
      <c r="A338" s="7">
        <v>4240</v>
      </c>
      <c r="B338" s="7" t="s">
        <v>48</v>
      </c>
    </row>
    <row r="339" spans="1:2" ht="15">
      <c r="A339" s="7">
        <v>4250</v>
      </c>
      <c r="B339" s="7" t="s">
        <v>48</v>
      </c>
    </row>
    <row r="340" spans="1:2" ht="15">
      <c r="A340" s="7">
        <v>4310</v>
      </c>
      <c r="B340" s="7" t="s">
        <v>48</v>
      </c>
    </row>
    <row r="341" spans="1:2" ht="15">
      <c r="A341" s="7">
        <v>4320</v>
      </c>
      <c r="B341" s="7" t="s">
        <v>48</v>
      </c>
    </row>
    <row r="342" spans="1:2" ht="15">
      <c r="A342" s="7">
        <v>4330</v>
      </c>
      <c r="B342" s="7" t="s">
        <v>48</v>
      </c>
    </row>
    <row r="343" spans="1:2" ht="15">
      <c r="A343" s="7">
        <v>4340</v>
      </c>
      <c r="B343" s="7" t="s">
        <v>48</v>
      </c>
    </row>
    <row r="344" spans="1:2" ht="15">
      <c r="A344" s="7">
        <v>4350</v>
      </c>
      <c r="B344" s="7" t="s">
        <v>48</v>
      </c>
    </row>
    <row r="345" spans="1:2" ht="15">
      <c r="A345" s="7">
        <v>4360</v>
      </c>
      <c r="B345" s="7" t="s">
        <v>48</v>
      </c>
    </row>
    <row r="346" spans="1:2" ht="15">
      <c r="A346" s="7">
        <v>4370</v>
      </c>
      <c r="B346" s="7" t="s">
        <v>48</v>
      </c>
    </row>
    <row r="347" spans="1:2" ht="15">
      <c r="A347" s="7">
        <v>4380</v>
      </c>
      <c r="B347" s="7" t="s">
        <v>48</v>
      </c>
    </row>
    <row r="348" spans="1:2" ht="15">
      <c r="A348" s="7">
        <v>43901</v>
      </c>
      <c r="B348" s="7" t="s">
        <v>48</v>
      </c>
    </row>
    <row r="349" spans="1:2" ht="15">
      <c r="A349" s="7">
        <v>43902</v>
      </c>
      <c r="B349" s="7" t="s">
        <v>48</v>
      </c>
    </row>
    <row r="350" spans="1:2" ht="15">
      <c r="A350" s="7">
        <v>44101</v>
      </c>
      <c r="B350" s="7" t="s">
        <v>48</v>
      </c>
    </row>
    <row r="351" spans="1:2" ht="15">
      <c r="A351" s="7">
        <v>44102</v>
      </c>
      <c r="B351" s="7" t="s">
        <v>48</v>
      </c>
    </row>
    <row r="352" spans="1:2" ht="15">
      <c r="A352" s="7">
        <v>44103</v>
      </c>
      <c r="B352" s="7" t="s">
        <v>48</v>
      </c>
    </row>
    <row r="353" spans="1:2" ht="15">
      <c r="A353" s="7">
        <v>44104</v>
      </c>
      <c r="B353" s="7" t="s">
        <v>48</v>
      </c>
    </row>
    <row r="354" spans="1:2" ht="15">
      <c r="A354" s="7">
        <v>44105</v>
      </c>
      <c r="B354" s="7" t="s">
        <v>48</v>
      </c>
    </row>
    <row r="355" spans="1:2" ht="15">
      <c r="A355" s="7">
        <v>44106</v>
      </c>
      <c r="B355" s="7" t="s">
        <v>48</v>
      </c>
    </row>
    <row r="356" spans="1:2" ht="15">
      <c r="A356" s="7">
        <v>4420</v>
      </c>
      <c r="B356" s="7" t="s">
        <v>48</v>
      </c>
    </row>
    <row r="357" spans="1:2" ht="15">
      <c r="A357" s="7">
        <v>4430</v>
      </c>
      <c r="B357" s="7" t="s">
        <v>48</v>
      </c>
    </row>
    <row r="358" spans="1:2" ht="15">
      <c r="A358" s="7">
        <v>44401</v>
      </c>
      <c r="B358" s="7" t="s">
        <v>48</v>
      </c>
    </row>
    <row r="359" spans="1:2" ht="15">
      <c r="A359" s="7">
        <v>44402</v>
      </c>
      <c r="B359" s="7" t="s">
        <v>48</v>
      </c>
    </row>
    <row r="360" spans="1:2" ht="15">
      <c r="A360" s="7">
        <v>4450</v>
      </c>
      <c r="B360" s="7" t="s">
        <v>48</v>
      </c>
    </row>
    <row r="361" spans="1:2" ht="15">
      <c r="A361" s="7">
        <v>4460</v>
      </c>
      <c r="B361" s="7" t="s">
        <v>48</v>
      </c>
    </row>
    <row r="362" spans="1:2" ht="15">
      <c r="A362" s="7">
        <v>4470</v>
      </c>
      <c r="B362" s="7" t="s">
        <v>48</v>
      </c>
    </row>
    <row r="363" spans="1:2" ht="15">
      <c r="A363" s="7">
        <v>4480</v>
      </c>
      <c r="B363" s="7" t="s">
        <v>48</v>
      </c>
    </row>
    <row r="364" spans="1:2" ht="15">
      <c r="A364" s="7">
        <v>4510</v>
      </c>
      <c r="B364" s="7" t="s">
        <v>48</v>
      </c>
    </row>
    <row r="365" spans="1:2" ht="15">
      <c r="A365" s="7">
        <v>45201</v>
      </c>
      <c r="B365" s="7" t="s">
        <v>48</v>
      </c>
    </row>
    <row r="366" spans="1:2" ht="15">
      <c r="A366" s="7">
        <v>45202</v>
      </c>
      <c r="B366" s="7" t="s">
        <v>48</v>
      </c>
    </row>
    <row r="367" spans="1:2" ht="15">
      <c r="A367" s="7">
        <v>45203</v>
      </c>
      <c r="B367" s="7" t="s">
        <v>48</v>
      </c>
    </row>
    <row r="368" spans="1:2" ht="15">
      <c r="A368" s="7">
        <v>45901</v>
      </c>
      <c r="B368" s="7" t="s">
        <v>48</v>
      </c>
    </row>
    <row r="369" spans="1:2" ht="15">
      <c r="A369" s="7">
        <v>45902</v>
      </c>
      <c r="B369" s="7" t="s">
        <v>48</v>
      </c>
    </row>
    <row r="370" spans="1:2" ht="15">
      <c r="A370" s="7">
        <v>46101</v>
      </c>
      <c r="B370" s="7" t="s">
        <v>48</v>
      </c>
    </row>
    <row r="371" spans="1:2" ht="15">
      <c r="A371" s="7">
        <v>46102</v>
      </c>
      <c r="B371" s="7" t="s">
        <v>48</v>
      </c>
    </row>
    <row r="372" spans="1:2" ht="15">
      <c r="A372" s="7">
        <v>4620</v>
      </c>
      <c r="B372" s="7" t="s">
        <v>48</v>
      </c>
    </row>
    <row r="373" spans="1:2" ht="15">
      <c r="A373" s="7">
        <v>4630</v>
      </c>
      <c r="B373" s="7" t="s">
        <v>48</v>
      </c>
    </row>
    <row r="374" spans="1:2" ht="15">
      <c r="A374" s="7">
        <v>4640</v>
      </c>
      <c r="B374" s="7" t="s">
        <v>48</v>
      </c>
    </row>
    <row r="375" spans="1:2" ht="15">
      <c r="A375" s="7">
        <v>4650</v>
      </c>
      <c r="B375" s="7" t="s">
        <v>48</v>
      </c>
    </row>
    <row r="376" spans="1:2" ht="15">
      <c r="A376" s="7">
        <v>4660</v>
      </c>
      <c r="B376" s="7" t="s">
        <v>48</v>
      </c>
    </row>
    <row r="377" spans="1:2" ht="15">
      <c r="A377" s="7">
        <v>4690</v>
      </c>
      <c r="B377" s="7" t="s">
        <v>48</v>
      </c>
    </row>
    <row r="378" spans="1:2" ht="15">
      <c r="A378" s="7">
        <v>47101</v>
      </c>
      <c r="B378" s="7" t="s">
        <v>48</v>
      </c>
    </row>
    <row r="379" spans="1:2" ht="15">
      <c r="A379" s="7">
        <v>47102</v>
      </c>
      <c r="B379" s="7" t="s">
        <v>48</v>
      </c>
    </row>
    <row r="380" spans="1:2" ht="15">
      <c r="A380" s="7">
        <v>4810</v>
      </c>
      <c r="B380" s="7" t="s">
        <v>48</v>
      </c>
    </row>
    <row r="381" spans="1:2" ht="15">
      <c r="A381" s="7">
        <v>4820</v>
      </c>
      <c r="B381" s="7" t="s">
        <v>48</v>
      </c>
    </row>
    <row r="382" spans="1:2" ht="15">
      <c r="A382" s="7">
        <v>4830</v>
      </c>
      <c r="B382" s="7" t="s">
        <v>48</v>
      </c>
    </row>
    <row r="383" spans="1:2" ht="15">
      <c r="A383" s="7">
        <v>4840</v>
      </c>
      <c r="B383" s="7" t="s">
        <v>48</v>
      </c>
    </row>
    <row r="384" spans="1:2" ht="15">
      <c r="A384" s="7">
        <v>4850</v>
      </c>
      <c r="B384" s="7" t="s">
        <v>48</v>
      </c>
    </row>
    <row r="385" spans="1:2" ht="15">
      <c r="A385" s="7">
        <v>4910</v>
      </c>
      <c r="B385" s="7" t="s">
        <v>48</v>
      </c>
    </row>
    <row r="386" spans="1:2" ht="15">
      <c r="A386" s="7">
        <v>49201</v>
      </c>
      <c r="B386" s="7" t="s">
        <v>48</v>
      </c>
    </row>
    <row r="387" spans="1:2" ht="15">
      <c r="A387" s="7">
        <v>49202</v>
      </c>
      <c r="B387" s="7" t="s">
        <v>48</v>
      </c>
    </row>
    <row r="388" spans="1:2" ht="15">
      <c r="A388" s="7">
        <v>4930</v>
      </c>
      <c r="B388" s="7" t="s">
        <v>48</v>
      </c>
    </row>
    <row r="389" spans="1:2" ht="15">
      <c r="A389" s="7">
        <v>7110</v>
      </c>
      <c r="B389" s="7" t="s">
        <v>48</v>
      </c>
    </row>
    <row r="390" spans="1:2" ht="15">
      <c r="A390" s="7">
        <v>7120</v>
      </c>
      <c r="B390" s="7" t="s">
        <v>48</v>
      </c>
    </row>
    <row r="391" spans="1:2" ht="15">
      <c r="A391" s="7">
        <v>7210</v>
      </c>
      <c r="B391" s="7" t="s">
        <v>48</v>
      </c>
    </row>
    <row r="392" spans="1:2" ht="15">
      <c r="A392" s="7">
        <v>7220</v>
      </c>
      <c r="B392" s="7" t="s">
        <v>48</v>
      </c>
    </row>
    <row r="393" spans="1:2" ht="15">
      <c r="A393" s="7">
        <v>7230</v>
      </c>
      <c r="B393" s="7" t="s">
        <v>48</v>
      </c>
    </row>
    <row r="394" spans="1:2" ht="15">
      <c r="A394" s="7">
        <v>7240</v>
      </c>
      <c r="B394" s="7" t="s">
        <v>48</v>
      </c>
    </row>
    <row r="395" spans="1:2" ht="15">
      <c r="A395" s="7">
        <v>7250</v>
      </c>
      <c r="B395" s="7" t="s">
        <v>48</v>
      </c>
    </row>
    <row r="396" spans="1:2" ht="15">
      <c r="A396" s="7">
        <v>7260</v>
      </c>
      <c r="B396" s="7" t="s">
        <v>48</v>
      </c>
    </row>
    <row r="397" spans="1:2" ht="15">
      <c r="A397" s="7">
        <v>7270</v>
      </c>
      <c r="B397" s="7" t="s">
        <v>48</v>
      </c>
    </row>
    <row r="398" spans="1:2" ht="15">
      <c r="A398" s="7">
        <v>7280</v>
      </c>
      <c r="B398" s="7" t="s">
        <v>48</v>
      </c>
    </row>
    <row r="399" spans="1:2" ht="15">
      <c r="A399" s="7">
        <v>7290</v>
      </c>
      <c r="B399" s="7" t="s">
        <v>48</v>
      </c>
    </row>
    <row r="400" spans="1:2" ht="15">
      <c r="A400" s="7">
        <v>7310</v>
      </c>
      <c r="B400" s="7" t="s">
        <v>48</v>
      </c>
    </row>
    <row r="401" spans="1:2" ht="15">
      <c r="A401" s="7">
        <v>7320</v>
      </c>
      <c r="B401" s="7" t="s">
        <v>48</v>
      </c>
    </row>
    <row r="402" spans="1:2" ht="15">
      <c r="A402" s="7">
        <v>7330</v>
      </c>
      <c r="B402" s="7" t="s">
        <v>48</v>
      </c>
    </row>
    <row r="403" spans="1:2" ht="15">
      <c r="A403" s="7">
        <v>7340</v>
      </c>
      <c r="B403" s="7" t="s">
        <v>48</v>
      </c>
    </row>
    <row r="404" spans="1:2" ht="15">
      <c r="A404" s="7">
        <v>7350</v>
      </c>
      <c r="B404" s="7" t="s">
        <v>48</v>
      </c>
    </row>
    <row r="405" spans="1:2" ht="15">
      <c r="A405" s="7">
        <v>73901</v>
      </c>
      <c r="B405" s="7" t="s">
        <v>48</v>
      </c>
    </row>
    <row r="406" spans="1:2" ht="15">
      <c r="A406" s="7">
        <v>73902</v>
      </c>
      <c r="B406" s="7" t="s">
        <v>48</v>
      </c>
    </row>
    <row r="407" spans="1:2" ht="15">
      <c r="A407" s="7">
        <v>73903</v>
      </c>
      <c r="B407" s="7" t="s">
        <v>48</v>
      </c>
    </row>
    <row r="408" spans="1:2" ht="15">
      <c r="A408" s="7">
        <v>7410</v>
      </c>
      <c r="B408" s="7" t="s">
        <v>48</v>
      </c>
    </row>
    <row r="409" spans="1:2" ht="15">
      <c r="A409" s="7">
        <v>7420</v>
      </c>
      <c r="B409" s="7" t="s">
        <v>48</v>
      </c>
    </row>
    <row r="410" spans="1:2" ht="15">
      <c r="A410" s="7">
        <v>7430</v>
      </c>
      <c r="B410" s="7" t="s">
        <v>48</v>
      </c>
    </row>
    <row r="411" spans="1:2" ht="15">
      <c r="A411" s="7">
        <v>7440</v>
      </c>
      <c r="B411" s="7" t="s">
        <v>48</v>
      </c>
    </row>
    <row r="412" spans="1:2" ht="15">
      <c r="A412" s="7">
        <v>74501</v>
      </c>
      <c r="B412" s="7" t="s">
        <v>48</v>
      </c>
    </row>
    <row r="413" spans="1:2" ht="15">
      <c r="A413" s="7">
        <v>74502</v>
      </c>
      <c r="B413" s="7" t="s">
        <v>48</v>
      </c>
    </row>
    <row r="414" spans="1:2" ht="15">
      <c r="A414" s="7">
        <v>74503</v>
      </c>
      <c r="B414" s="7" t="s">
        <v>48</v>
      </c>
    </row>
    <row r="415" spans="1:2" ht="15">
      <c r="A415" s="7">
        <v>74504</v>
      </c>
      <c r="B415" s="7" t="s">
        <v>48</v>
      </c>
    </row>
    <row r="416" spans="1:2" ht="15">
      <c r="A416" s="7">
        <v>74505</v>
      </c>
      <c r="B416" s="7" t="s">
        <v>48</v>
      </c>
    </row>
    <row r="417" spans="1:2" ht="15">
      <c r="A417" s="7">
        <v>74506</v>
      </c>
      <c r="B417" s="7" t="s">
        <v>48</v>
      </c>
    </row>
    <row r="418" spans="1:2" ht="15">
      <c r="A418" s="7">
        <v>7460</v>
      </c>
      <c r="B418" s="7" t="s">
        <v>48</v>
      </c>
    </row>
    <row r="419" spans="1:2" ht="15">
      <c r="A419" s="7">
        <v>7470</v>
      </c>
      <c r="B419" s="7" t="s">
        <v>48</v>
      </c>
    </row>
    <row r="420" spans="1:2" ht="15">
      <c r="A420" s="7">
        <v>7480</v>
      </c>
      <c r="B420" s="7" t="s">
        <v>48</v>
      </c>
    </row>
    <row r="421" spans="1:2" ht="15">
      <c r="A421" s="7">
        <v>7490</v>
      </c>
      <c r="B421" s="7" t="s">
        <v>48</v>
      </c>
    </row>
    <row r="422" spans="1:2" ht="15">
      <c r="A422" s="7">
        <v>7510</v>
      </c>
      <c r="B422" s="7" t="s">
        <v>48</v>
      </c>
    </row>
    <row r="423" spans="1:2" ht="15">
      <c r="A423" s="7">
        <v>7520</v>
      </c>
      <c r="B423" s="7" t="s">
        <v>48</v>
      </c>
    </row>
    <row r="424" spans="1:2" ht="15">
      <c r="A424" s="7">
        <v>7530</v>
      </c>
      <c r="B424" s="7" t="s">
        <v>48</v>
      </c>
    </row>
    <row r="425" spans="1:2" ht="15">
      <c r="A425" s="7">
        <v>7540</v>
      </c>
      <c r="B425" s="7" t="s">
        <v>48</v>
      </c>
    </row>
    <row r="426" spans="1:2" ht="15">
      <c r="A426" s="7">
        <v>7550</v>
      </c>
      <c r="B426" s="7" t="s">
        <v>48</v>
      </c>
    </row>
    <row r="427" spans="1:2" ht="15">
      <c r="A427" s="7">
        <v>75601</v>
      </c>
      <c r="B427" s="7" t="s">
        <v>48</v>
      </c>
    </row>
    <row r="428" spans="1:2" ht="15">
      <c r="A428" s="7">
        <v>75602</v>
      </c>
      <c r="B428" s="7" t="s">
        <v>48</v>
      </c>
    </row>
    <row r="429" spans="1:2" ht="15">
      <c r="A429" s="7">
        <v>7570</v>
      </c>
      <c r="B429" s="7" t="s">
        <v>48</v>
      </c>
    </row>
    <row r="430" spans="1:2" ht="15">
      <c r="A430" s="7">
        <v>7580</v>
      </c>
      <c r="B430" s="7" t="s">
        <v>48</v>
      </c>
    </row>
    <row r="431" spans="1:2" ht="15">
      <c r="A431" s="7">
        <v>7590</v>
      </c>
      <c r="B431" s="7" t="s">
        <v>48</v>
      </c>
    </row>
    <row r="432" spans="1:2" ht="15">
      <c r="A432" s="7">
        <v>7610</v>
      </c>
      <c r="B432" s="7" t="s">
        <v>48</v>
      </c>
    </row>
    <row r="433" spans="1:2" ht="15">
      <c r="A433" s="7">
        <v>7620</v>
      </c>
      <c r="B433" s="7" t="s">
        <v>48</v>
      </c>
    </row>
    <row r="434" spans="1:2" ht="15">
      <c r="A434" s="7">
        <v>7910</v>
      </c>
      <c r="B434" s="7" t="s">
        <v>48</v>
      </c>
    </row>
    <row r="435" spans="1:2" ht="15">
      <c r="A435" s="7">
        <v>7920</v>
      </c>
      <c r="B435" s="7" t="s">
        <v>48</v>
      </c>
    </row>
    <row r="436" spans="1:2" ht="15">
      <c r="A436" s="7">
        <v>79901</v>
      </c>
      <c r="B436" s="7" t="s">
        <v>48</v>
      </c>
    </row>
    <row r="437" spans="1:2" ht="15">
      <c r="A437" s="7">
        <v>79902</v>
      </c>
      <c r="B437" s="7" t="s">
        <v>48</v>
      </c>
    </row>
    <row r="438" spans="1:2" ht="15">
      <c r="A438" s="7">
        <v>5110</v>
      </c>
      <c r="B438" s="7" t="s">
        <v>48</v>
      </c>
    </row>
    <row r="439" spans="1:2" ht="15">
      <c r="A439" s="7">
        <v>5120</v>
      </c>
      <c r="B439" s="7" t="s">
        <v>48</v>
      </c>
    </row>
    <row r="440" spans="1:2" ht="15">
      <c r="A440" s="7">
        <v>5130</v>
      </c>
      <c r="B440" s="7" t="s">
        <v>48</v>
      </c>
    </row>
    <row r="441" spans="1:2" ht="15">
      <c r="A441" s="7">
        <v>5140</v>
      </c>
      <c r="B441" s="7" t="s">
        <v>48</v>
      </c>
    </row>
    <row r="442" spans="1:2" ht="15">
      <c r="A442" s="7">
        <v>5150</v>
      </c>
      <c r="B442" s="7" t="s">
        <v>48</v>
      </c>
    </row>
    <row r="443" spans="1:2" ht="15">
      <c r="A443" s="7">
        <v>51901</v>
      </c>
      <c r="B443" s="7" t="s">
        <v>48</v>
      </c>
    </row>
    <row r="444" spans="1:2" ht="15">
      <c r="A444" s="7">
        <v>51902</v>
      </c>
      <c r="B444" s="7" t="s">
        <v>48</v>
      </c>
    </row>
    <row r="445" spans="1:2" ht="15">
      <c r="A445" s="7">
        <v>5210</v>
      </c>
      <c r="B445" s="7" t="s">
        <v>48</v>
      </c>
    </row>
    <row r="446" spans="1:2" ht="15">
      <c r="A446" s="7">
        <v>5220</v>
      </c>
      <c r="B446" s="7" t="s">
        <v>48</v>
      </c>
    </row>
    <row r="447" spans="1:2" ht="15">
      <c r="A447" s="7">
        <v>5230</v>
      </c>
      <c r="B447" s="7" t="s">
        <v>48</v>
      </c>
    </row>
    <row r="448" spans="1:2" ht="15">
      <c r="A448" s="7">
        <v>5290</v>
      </c>
      <c r="B448" s="7" t="s">
        <v>48</v>
      </c>
    </row>
    <row r="449" spans="1:2" ht="15">
      <c r="A449" s="7">
        <v>5310</v>
      </c>
      <c r="B449" s="7" t="s">
        <v>48</v>
      </c>
    </row>
    <row r="450" spans="1:2" ht="15">
      <c r="A450" s="7">
        <v>5320</v>
      </c>
      <c r="B450" s="7" t="s">
        <v>48</v>
      </c>
    </row>
    <row r="451" spans="1:2" ht="15">
      <c r="A451" s="7">
        <v>54101</v>
      </c>
      <c r="B451" s="7" t="s">
        <v>48</v>
      </c>
    </row>
    <row r="452" spans="1:2" ht="15">
      <c r="A452" s="7">
        <v>54102</v>
      </c>
      <c r="B452" s="7" t="s">
        <v>48</v>
      </c>
    </row>
    <row r="453" spans="1:2" ht="15">
      <c r="A453" s="7">
        <v>54103</v>
      </c>
      <c r="B453" s="7" t="s">
        <v>48</v>
      </c>
    </row>
    <row r="454" spans="1:2" ht="15">
      <c r="A454" s="7">
        <v>54104</v>
      </c>
      <c r="B454" s="7" t="s">
        <v>48</v>
      </c>
    </row>
    <row r="455" spans="1:2" ht="15">
      <c r="A455" s="7">
        <v>54105</v>
      </c>
      <c r="B455" s="7" t="s">
        <v>48</v>
      </c>
    </row>
    <row r="456" spans="1:2" ht="15">
      <c r="A456" s="7">
        <v>5420</v>
      </c>
      <c r="B456" s="7" t="s">
        <v>48</v>
      </c>
    </row>
    <row r="457" spans="1:2" ht="15">
      <c r="A457" s="7">
        <v>54301</v>
      </c>
      <c r="B457" s="7" t="s">
        <v>48</v>
      </c>
    </row>
    <row r="458" spans="1:2" ht="15">
      <c r="A458" s="7">
        <v>54302</v>
      </c>
      <c r="B458" s="7" t="s">
        <v>48</v>
      </c>
    </row>
    <row r="459" spans="1:2" ht="15">
      <c r="A459" s="7">
        <v>54303</v>
      </c>
      <c r="B459" s="7" t="s">
        <v>48</v>
      </c>
    </row>
    <row r="460" spans="1:2" ht="15">
      <c r="A460" s="7">
        <v>5440</v>
      </c>
      <c r="B460" s="7" t="s">
        <v>48</v>
      </c>
    </row>
    <row r="461" spans="1:2" ht="15">
      <c r="A461" s="7">
        <v>54501</v>
      </c>
      <c r="B461" s="7" t="s">
        <v>48</v>
      </c>
    </row>
    <row r="462" spans="1:2" ht="15">
      <c r="A462" s="7">
        <v>54502</v>
      </c>
      <c r="B462" s="7" t="s">
        <v>48</v>
      </c>
    </row>
    <row r="463" spans="1:2" ht="15">
      <c r="A463" s="7">
        <v>54503</v>
      </c>
      <c r="B463" s="7" t="s">
        <v>48</v>
      </c>
    </row>
    <row r="464" spans="1:2" ht="15">
      <c r="A464" s="7">
        <v>5490</v>
      </c>
      <c r="B464" s="7" t="s">
        <v>48</v>
      </c>
    </row>
    <row r="465" spans="1:2" ht="15">
      <c r="A465" s="7">
        <v>55101</v>
      </c>
      <c r="B465" s="7" t="s">
        <v>48</v>
      </c>
    </row>
    <row r="466" spans="1:2" ht="15">
      <c r="A466" s="7">
        <v>55102</v>
      </c>
      <c r="B466" s="7" t="s">
        <v>48</v>
      </c>
    </row>
    <row r="467" spans="1:2" ht="15">
      <c r="A467" s="7">
        <v>5610</v>
      </c>
      <c r="B467" s="7" t="s">
        <v>48</v>
      </c>
    </row>
    <row r="468" spans="1:2" ht="15">
      <c r="A468" s="7">
        <v>5620</v>
      </c>
      <c r="B468" s="7" t="s">
        <v>48</v>
      </c>
    </row>
    <row r="469" spans="1:2" ht="15">
      <c r="A469" s="7">
        <v>5630</v>
      </c>
      <c r="B469" s="7" t="s">
        <v>48</v>
      </c>
    </row>
    <row r="470" spans="1:2" ht="15">
      <c r="A470" s="7">
        <v>5640</v>
      </c>
      <c r="B470" s="7" t="s">
        <v>48</v>
      </c>
    </row>
    <row r="471" spans="1:2" ht="15">
      <c r="A471" s="7">
        <v>5650</v>
      </c>
      <c r="B471" s="7" t="s">
        <v>48</v>
      </c>
    </row>
    <row r="472" spans="1:2" ht="15">
      <c r="A472" s="7">
        <v>5660</v>
      </c>
      <c r="B472" s="7" t="s">
        <v>48</v>
      </c>
    </row>
    <row r="473" spans="1:2" ht="15">
      <c r="A473" s="7">
        <v>5670</v>
      </c>
      <c r="B473" s="7" t="s">
        <v>48</v>
      </c>
    </row>
    <row r="474" spans="1:2" ht="15">
      <c r="A474" s="7">
        <v>56901</v>
      </c>
      <c r="B474" s="7" t="s">
        <v>48</v>
      </c>
    </row>
    <row r="475" spans="1:2" ht="15">
      <c r="A475" s="7">
        <v>56902</v>
      </c>
      <c r="B475" s="7" t="s">
        <v>48</v>
      </c>
    </row>
    <row r="476" spans="1:2" ht="15">
      <c r="A476" s="7">
        <v>5710</v>
      </c>
      <c r="B476" s="7" t="s">
        <v>48</v>
      </c>
    </row>
    <row r="477" spans="1:2" ht="15">
      <c r="A477" s="7">
        <v>5720</v>
      </c>
      <c r="B477" s="7" t="s">
        <v>48</v>
      </c>
    </row>
    <row r="478" spans="1:2" ht="15">
      <c r="A478" s="7">
        <v>5730</v>
      </c>
      <c r="B478" s="7" t="s">
        <v>48</v>
      </c>
    </row>
    <row r="479" spans="1:2" ht="15">
      <c r="A479" s="7">
        <v>5740</v>
      </c>
      <c r="B479" s="7" t="s">
        <v>48</v>
      </c>
    </row>
    <row r="480" spans="1:2" ht="15">
      <c r="A480" s="7">
        <v>5750</v>
      </c>
      <c r="B480" s="7" t="s">
        <v>48</v>
      </c>
    </row>
    <row r="481" spans="1:2" ht="15">
      <c r="A481" s="7">
        <v>5760</v>
      </c>
      <c r="B481" s="7" t="s">
        <v>48</v>
      </c>
    </row>
    <row r="482" spans="1:2" ht="15">
      <c r="A482" s="7">
        <v>5770</v>
      </c>
      <c r="B482" s="7" t="s">
        <v>48</v>
      </c>
    </row>
    <row r="483" spans="1:2" ht="15">
      <c r="A483" s="7">
        <v>5780</v>
      </c>
      <c r="B483" s="7" t="s">
        <v>48</v>
      </c>
    </row>
    <row r="484" spans="1:2" ht="15">
      <c r="A484" s="7">
        <v>5790</v>
      </c>
      <c r="B484" s="7" t="s">
        <v>48</v>
      </c>
    </row>
    <row r="485" spans="1:2" ht="15">
      <c r="A485" s="7">
        <v>5810</v>
      </c>
      <c r="B485" s="7" t="s">
        <v>48</v>
      </c>
    </row>
    <row r="486" spans="1:2" ht="15">
      <c r="A486" s="7">
        <v>5820</v>
      </c>
      <c r="B486" s="7" t="s">
        <v>48</v>
      </c>
    </row>
    <row r="487" spans="1:2" ht="15">
      <c r="A487" s="7">
        <v>5830</v>
      </c>
      <c r="B487" s="7" t="s">
        <v>48</v>
      </c>
    </row>
    <row r="488" spans="1:2" ht="15">
      <c r="A488" s="7">
        <v>58901</v>
      </c>
      <c r="B488" s="7" t="s">
        <v>48</v>
      </c>
    </row>
    <row r="489" spans="1:2" ht="15">
      <c r="A489" s="7">
        <v>58902</v>
      </c>
      <c r="B489" s="7" t="s">
        <v>48</v>
      </c>
    </row>
    <row r="490" spans="1:2" ht="15">
      <c r="A490" s="7">
        <v>58903</v>
      </c>
      <c r="B490" s="7" t="s">
        <v>48</v>
      </c>
    </row>
    <row r="491" spans="1:2" ht="15">
      <c r="A491" s="7">
        <v>58904</v>
      </c>
      <c r="B491" s="7" t="s">
        <v>48</v>
      </c>
    </row>
    <row r="492" spans="1:2" ht="15">
      <c r="A492" s="7">
        <v>5910</v>
      </c>
      <c r="B492" s="7" t="s">
        <v>48</v>
      </c>
    </row>
    <row r="493" spans="1:2" ht="15">
      <c r="A493" s="7">
        <v>5920</v>
      </c>
      <c r="B493" s="7" t="s">
        <v>48</v>
      </c>
    </row>
    <row r="494" spans="1:2" ht="15">
      <c r="A494" s="7">
        <v>5930</v>
      </c>
      <c r="B494" s="7" t="s">
        <v>48</v>
      </c>
    </row>
    <row r="495" spans="1:2" ht="15">
      <c r="A495" s="7">
        <v>5940</v>
      </c>
      <c r="B495" s="7" t="s">
        <v>48</v>
      </c>
    </row>
    <row r="496" spans="1:2" ht="15">
      <c r="A496" s="7">
        <v>5950</v>
      </c>
      <c r="B496" s="7" t="s">
        <v>48</v>
      </c>
    </row>
    <row r="497" spans="1:2" ht="15">
      <c r="A497" s="7">
        <v>5960</v>
      </c>
      <c r="B497" s="7" t="s">
        <v>48</v>
      </c>
    </row>
    <row r="498" spans="1:2" ht="15">
      <c r="A498" s="7">
        <v>5970</v>
      </c>
      <c r="B498" s="7" t="s">
        <v>48</v>
      </c>
    </row>
    <row r="499" spans="1:2" ht="15">
      <c r="A499" s="7">
        <v>5980</v>
      </c>
      <c r="B499" s="7" t="s">
        <v>48</v>
      </c>
    </row>
    <row r="500" spans="1:2" ht="15">
      <c r="A500" s="7">
        <v>5990</v>
      </c>
      <c r="B500" s="7" t="s">
        <v>48</v>
      </c>
    </row>
    <row r="501" spans="1:2" ht="15">
      <c r="A501" s="7">
        <v>6110</v>
      </c>
      <c r="B501" s="7" t="s">
        <v>48</v>
      </c>
    </row>
    <row r="502" spans="1:2" ht="15">
      <c r="A502" s="7">
        <v>6120</v>
      </c>
      <c r="B502" s="7" t="s">
        <v>48</v>
      </c>
    </row>
    <row r="503" spans="1:2" ht="15">
      <c r="A503" s="7">
        <v>6130</v>
      </c>
      <c r="B503" s="7" t="s">
        <v>48</v>
      </c>
    </row>
    <row r="504" spans="1:2" ht="15">
      <c r="A504" s="7">
        <v>6140</v>
      </c>
      <c r="B504" s="7" t="s">
        <v>48</v>
      </c>
    </row>
    <row r="505" spans="1:2" ht="15">
      <c r="A505" s="7">
        <v>6150</v>
      </c>
      <c r="B505" s="7" t="s">
        <v>48</v>
      </c>
    </row>
    <row r="506" spans="1:2" ht="15">
      <c r="A506" s="7">
        <v>6160</v>
      </c>
      <c r="B506" s="7" t="s">
        <v>48</v>
      </c>
    </row>
    <row r="507" spans="1:2" ht="15">
      <c r="A507" s="7">
        <v>6170</v>
      </c>
      <c r="B507" s="7" t="s">
        <v>48</v>
      </c>
    </row>
    <row r="508" spans="1:2" ht="15">
      <c r="A508" s="7">
        <v>6190</v>
      </c>
      <c r="B508" s="7" t="s">
        <v>48</v>
      </c>
    </row>
    <row r="509" spans="1:2" ht="15">
      <c r="A509" s="7">
        <v>62101</v>
      </c>
      <c r="B509" s="7" t="s">
        <v>48</v>
      </c>
    </row>
    <row r="510" spans="1:2" ht="15">
      <c r="A510" s="7">
        <v>62102</v>
      </c>
      <c r="B510" s="7" t="s">
        <v>48</v>
      </c>
    </row>
    <row r="511" spans="1:2" ht="15">
      <c r="A511" s="7">
        <v>62201</v>
      </c>
      <c r="B511" s="7" t="s">
        <v>48</v>
      </c>
    </row>
    <row r="512" spans="1:2" ht="15">
      <c r="A512" s="7">
        <v>62202</v>
      </c>
      <c r="B512" s="7" t="s">
        <v>48</v>
      </c>
    </row>
    <row r="513" spans="1:2" ht="15">
      <c r="A513" s="7">
        <v>62301</v>
      </c>
      <c r="B513" s="7" t="s">
        <v>48</v>
      </c>
    </row>
    <row r="514" spans="1:2" ht="15">
      <c r="A514" s="7">
        <v>62302</v>
      </c>
      <c r="B514" s="7" t="s">
        <v>48</v>
      </c>
    </row>
    <row r="515" spans="1:2" ht="15">
      <c r="A515" s="7">
        <v>62401</v>
      </c>
      <c r="B515" s="7" t="s">
        <v>48</v>
      </c>
    </row>
    <row r="516" spans="1:2" ht="15">
      <c r="A516" s="7">
        <v>62402</v>
      </c>
      <c r="B516" s="7" t="s">
        <v>48</v>
      </c>
    </row>
    <row r="517" spans="1:2" ht="15">
      <c r="A517" s="7">
        <v>62403</v>
      </c>
      <c r="B517" s="7" t="s">
        <v>48</v>
      </c>
    </row>
    <row r="518" spans="1:2" ht="15">
      <c r="A518" s="7">
        <v>62501</v>
      </c>
      <c r="B518" s="7" t="s">
        <v>48</v>
      </c>
    </row>
    <row r="519" spans="1:2" ht="15">
      <c r="A519" s="7">
        <v>62502</v>
      </c>
      <c r="B519" s="7" t="s">
        <v>48</v>
      </c>
    </row>
    <row r="520" spans="1:2" ht="15">
      <c r="A520" s="7">
        <v>62601</v>
      </c>
      <c r="B520" s="7" t="s">
        <v>48</v>
      </c>
    </row>
    <row r="521" spans="1:2" ht="15">
      <c r="A521" s="7">
        <v>62602</v>
      </c>
      <c r="B521" s="7" t="s">
        <v>48</v>
      </c>
    </row>
    <row r="522" spans="1:2" ht="15">
      <c r="A522" s="7">
        <v>6270</v>
      </c>
      <c r="B522" s="7" t="s">
        <v>48</v>
      </c>
    </row>
    <row r="523" spans="1:2" ht="15">
      <c r="A523" s="7">
        <v>62901</v>
      </c>
      <c r="B523" s="7" t="s">
        <v>48</v>
      </c>
    </row>
    <row r="524" spans="1:2" ht="15">
      <c r="A524" s="7">
        <v>62902</v>
      </c>
      <c r="B524" s="7" t="s">
        <v>48</v>
      </c>
    </row>
    <row r="525" spans="1:2" ht="15">
      <c r="A525" s="7">
        <v>62903</v>
      </c>
      <c r="B525" s="7" t="s">
        <v>48</v>
      </c>
    </row>
    <row r="526" spans="1:2" ht="15">
      <c r="A526" s="7">
        <v>62904</v>
      </c>
      <c r="B526" s="7" t="s">
        <v>48</v>
      </c>
    </row>
    <row r="527" spans="1:2" ht="15">
      <c r="A527" s="7">
        <v>62905</v>
      </c>
      <c r="B527" s="7" t="s">
        <v>48</v>
      </c>
    </row>
    <row r="528" spans="1:2" ht="15">
      <c r="A528" s="7">
        <v>6310</v>
      </c>
      <c r="B528" s="7" t="s">
        <v>48</v>
      </c>
    </row>
    <row r="529" spans="1:2" ht="15">
      <c r="A529" s="7">
        <v>6320</v>
      </c>
      <c r="B529" s="7" t="s">
        <v>48</v>
      </c>
    </row>
    <row r="530" spans="1:2" ht="15">
      <c r="A530" s="7">
        <v>9910</v>
      </c>
      <c r="B530" s="7" t="s">
        <v>48</v>
      </c>
    </row>
  </sheetData>
  <sheetProtection algorithmName="SHA-512" hashValue="AIcCuBQJ+IFGI3Uq8n6nswCOQPH3imBP3JBl6GSwCordJL+ktg3xBSBlXrE58sXrtPpbZrZGf++nvo/HeUoyrw==" saltValue="vJY9NJaMPjCg4w4Rv0ctwQ==" spinCount="100000" sheet="1" objects="1" scenarios="1"/>
  <mergeCells count="1">
    <mergeCell ref="A36:B3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97"/>
  <sheetViews>
    <sheetView showGridLines="0" view="pageBreakPreview" zoomScale="80" zoomScaleNormal="100" zoomScaleSheetLayoutView="80" workbookViewId="0">
      <pane xSplit="2" ySplit="4" topLeftCell="C5" activePane="bottomRight" state="frozen"/>
      <selection pane="topRight"/>
      <selection pane="bottomLeft"/>
      <selection pane="bottomRight"/>
    </sheetView>
  </sheetViews>
  <sheetFormatPr baseColWidth="10" defaultColWidth="11.42578125" defaultRowHeight="15"/>
  <cols>
    <col min="1" max="1" width="4.140625" style="14" bestFit="1" customWidth="1"/>
    <col min="2" max="2" width="22.7109375" style="14" customWidth="1"/>
    <col min="3" max="3" width="94.28515625" style="14" customWidth="1"/>
    <col min="4" max="7" width="13.7109375" style="14" customWidth="1"/>
    <col min="8" max="8" width="3.7109375" style="14" customWidth="1"/>
    <col min="9" max="16384" width="11.42578125" style="14"/>
  </cols>
  <sheetData>
    <row r="2" spans="2:7">
      <c r="B2" s="144" t="s">
        <v>1674</v>
      </c>
    </row>
    <row r="4" spans="2:7" ht="30">
      <c r="B4" s="96" t="s">
        <v>15</v>
      </c>
      <c r="C4" s="147" t="s">
        <v>110</v>
      </c>
      <c r="D4" s="95" t="s">
        <v>17</v>
      </c>
      <c r="E4" s="95" t="s">
        <v>18</v>
      </c>
      <c r="F4" s="95" t="s">
        <v>19</v>
      </c>
      <c r="G4" s="95" t="s">
        <v>20</v>
      </c>
    </row>
    <row r="5" spans="2:7">
      <c r="B5" s="148">
        <v>5110</v>
      </c>
      <c r="C5" s="148" t="s">
        <v>453</v>
      </c>
      <c r="D5" s="148" t="s">
        <v>950</v>
      </c>
      <c r="E5" s="148" t="s">
        <v>949</v>
      </c>
      <c r="F5" s="148" t="s">
        <v>959</v>
      </c>
      <c r="G5" s="148" t="s">
        <v>958</v>
      </c>
    </row>
    <row r="6" spans="2:7">
      <c r="B6" s="148">
        <v>5120</v>
      </c>
      <c r="C6" s="148" t="s">
        <v>452</v>
      </c>
      <c r="D6" s="148" t="s">
        <v>950</v>
      </c>
      <c r="E6" s="148" t="s">
        <v>949</v>
      </c>
      <c r="F6" s="148" t="s">
        <v>959</v>
      </c>
      <c r="G6" s="148" t="s">
        <v>958</v>
      </c>
    </row>
    <row r="7" spans="2:7">
      <c r="B7" s="148">
        <v>5130</v>
      </c>
      <c r="C7" s="148" t="s">
        <v>451</v>
      </c>
      <c r="D7" s="148" t="s">
        <v>950</v>
      </c>
      <c r="E7" s="148" t="s">
        <v>949</v>
      </c>
      <c r="F7" s="148" t="s">
        <v>959</v>
      </c>
      <c r="G7" s="148" t="s">
        <v>958</v>
      </c>
    </row>
    <row r="8" spans="2:7">
      <c r="B8" s="148">
        <v>5140</v>
      </c>
      <c r="C8" s="148" t="s">
        <v>450</v>
      </c>
      <c r="D8" s="148" t="s">
        <v>950</v>
      </c>
      <c r="E8" s="148" t="s">
        <v>949</v>
      </c>
      <c r="F8" s="148" t="s">
        <v>959</v>
      </c>
      <c r="G8" s="148" t="s">
        <v>958</v>
      </c>
    </row>
    <row r="9" spans="2:7">
      <c r="B9" s="148">
        <v>5150</v>
      </c>
      <c r="C9" s="148" t="s">
        <v>449</v>
      </c>
      <c r="D9" s="148" t="s">
        <v>950</v>
      </c>
      <c r="E9" s="148" t="s">
        <v>949</v>
      </c>
      <c r="F9" s="148" t="s">
        <v>953</v>
      </c>
      <c r="G9" s="148" t="s">
        <v>954</v>
      </c>
    </row>
    <row r="10" spans="2:7">
      <c r="B10" s="148">
        <v>51901</v>
      </c>
      <c r="C10" s="148" t="s">
        <v>447</v>
      </c>
      <c r="D10" s="148" t="s">
        <v>950</v>
      </c>
      <c r="E10" s="148" t="s">
        <v>949</v>
      </c>
      <c r="F10" s="148" t="s">
        <v>959</v>
      </c>
      <c r="G10" s="148" t="s">
        <v>958</v>
      </c>
    </row>
    <row r="11" spans="2:7">
      <c r="B11" s="148">
        <v>51902</v>
      </c>
      <c r="C11" s="148" t="s">
        <v>446</v>
      </c>
      <c r="D11" s="148" t="s">
        <v>950</v>
      </c>
      <c r="E11" s="148" t="s">
        <v>949</v>
      </c>
      <c r="F11" s="148" t="s">
        <v>959</v>
      </c>
      <c r="G11" s="148" t="s">
        <v>958</v>
      </c>
    </row>
    <row r="12" spans="2:7">
      <c r="B12" s="148">
        <v>5210</v>
      </c>
      <c r="C12" s="148" t="s">
        <v>444</v>
      </c>
      <c r="D12" s="148" t="s">
        <v>950</v>
      </c>
      <c r="E12" s="148" t="s">
        <v>949</v>
      </c>
      <c r="F12" s="148" t="s">
        <v>953</v>
      </c>
      <c r="G12" s="148" t="s">
        <v>954</v>
      </c>
    </row>
    <row r="13" spans="2:7">
      <c r="B13" s="148">
        <v>5220</v>
      </c>
      <c r="C13" s="148" t="s">
        <v>443</v>
      </c>
      <c r="D13" s="148" t="s">
        <v>950</v>
      </c>
      <c r="E13" s="148" t="s">
        <v>949</v>
      </c>
      <c r="F13" s="148" t="s">
        <v>959</v>
      </c>
      <c r="G13" s="148" t="s">
        <v>958</v>
      </c>
    </row>
    <row r="14" spans="2:7">
      <c r="B14" s="148">
        <v>5230</v>
      </c>
      <c r="C14" s="148" t="s">
        <v>442</v>
      </c>
      <c r="D14" s="148" t="s">
        <v>950</v>
      </c>
      <c r="E14" s="148" t="s">
        <v>949</v>
      </c>
      <c r="F14" s="148" t="s">
        <v>959</v>
      </c>
      <c r="G14" s="148" t="s">
        <v>960</v>
      </c>
    </row>
    <row r="15" spans="2:7">
      <c r="B15" s="148">
        <v>5290</v>
      </c>
      <c r="C15" s="148" t="s">
        <v>441</v>
      </c>
      <c r="D15" s="148" t="s">
        <v>950</v>
      </c>
      <c r="E15" s="148" t="s">
        <v>949</v>
      </c>
      <c r="F15" s="148" t="s">
        <v>959</v>
      </c>
      <c r="G15" s="148" t="s">
        <v>958</v>
      </c>
    </row>
    <row r="16" spans="2:7">
      <c r="B16" s="148">
        <v>5310</v>
      </c>
      <c r="C16" s="148" t="s">
        <v>439</v>
      </c>
      <c r="D16" s="148" t="s">
        <v>950</v>
      </c>
      <c r="E16" s="148" t="s">
        <v>949</v>
      </c>
      <c r="F16" s="148" t="s">
        <v>959</v>
      </c>
      <c r="G16" s="148" t="s">
        <v>962</v>
      </c>
    </row>
    <row r="17" spans="2:7">
      <c r="B17" s="148">
        <v>5320</v>
      </c>
      <c r="C17" s="148" t="s">
        <v>438</v>
      </c>
      <c r="D17" s="148" t="s">
        <v>950</v>
      </c>
      <c r="E17" s="148" t="s">
        <v>949</v>
      </c>
      <c r="F17" s="148" t="s">
        <v>959</v>
      </c>
      <c r="G17" s="148" t="s">
        <v>962</v>
      </c>
    </row>
    <row r="18" spans="2:7">
      <c r="B18" s="148">
        <v>54101</v>
      </c>
      <c r="C18" s="148" t="s">
        <v>435</v>
      </c>
      <c r="D18" s="148" t="s">
        <v>950</v>
      </c>
      <c r="E18" s="148" t="s">
        <v>949</v>
      </c>
      <c r="F18" s="148" t="s">
        <v>959</v>
      </c>
      <c r="G18" s="148" t="s">
        <v>961</v>
      </c>
    </row>
    <row r="19" spans="2:7">
      <c r="B19" s="148">
        <v>54102</v>
      </c>
      <c r="C19" s="148" t="s">
        <v>434</v>
      </c>
      <c r="D19" s="148" t="s">
        <v>950</v>
      </c>
      <c r="E19" s="148" t="s">
        <v>949</v>
      </c>
      <c r="F19" s="148" t="s">
        <v>959</v>
      </c>
      <c r="G19" s="148" t="s">
        <v>961</v>
      </c>
    </row>
    <row r="20" spans="2:7">
      <c r="B20" s="148">
        <v>54103</v>
      </c>
      <c r="C20" s="148" t="s">
        <v>433</v>
      </c>
      <c r="D20" s="148" t="s">
        <v>950</v>
      </c>
      <c r="E20" s="148" t="s">
        <v>949</v>
      </c>
      <c r="F20" s="148" t="s">
        <v>959</v>
      </c>
      <c r="G20" s="148" t="s">
        <v>961</v>
      </c>
    </row>
    <row r="21" spans="2:7">
      <c r="B21" s="148">
        <v>54104</v>
      </c>
      <c r="C21" s="148" t="s">
        <v>432</v>
      </c>
      <c r="D21" s="148" t="s">
        <v>950</v>
      </c>
      <c r="E21" s="148" t="s">
        <v>949</v>
      </c>
      <c r="F21" s="148" t="s">
        <v>959</v>
      </c>
      <c r="G21" s="148" t="s">
        <v>961</v>
      </c>
    </row>
    <row r="22" spans="2:7">
      <c r="B22" s="148">
        <v>54105</v>
      </c>
      <c r="C22" s="148" t="s">
        <v>431</v>
      </c>
      <c r="D22" s="148" t="s">
        <v>950</v>
      </c>
      <c r="E22" s="148" t="s">
        <v>949</v>
      </c>
      <c r="F22" s="148" t="s">
        <v>959</v>
      </c>
      <c r="G22" s="148" t="s">
        <v>961</v>
      </c>
    </row>
    <row r="23" spans="2:7">
      <c r="B23" s="148">
        <v>5420</v>
      </c>
      <c r="C23" s="148" t="s">
        <v>430</v>
      </c>
      <c r="D23" s="148" t="s">
        <v>950</v>
      </c>
      <c r="E23" s="148" t="s">
        <v>949</v>
      </c>
      <c r="F23" s="148" t="s">
        <v>959</v>
      </c>
      <c r="G23" s="148" t="s">
        <v>961</v>
      </c>
    </row>
    <row r="24" spans="2:7">
      <c r="B24" s="148">
        <v>54301</v>
      </c>
      <c r="C24" s="148" t="s">
        <v>428</v>
      </c>
      <c r="D24" s="148" t="s">
        <v>950</v>
      </c>
      <c r="E24" s="148" t="s">
        <v>949</v>
      </c>
      <c r="F24" s="148" t="s">
        <v>959</v>
      </c>
      <c r="G24" s="148" t="s">
        <v>961</v>
      </c>
    </row>
    <row r="25" spans="2:7">
      <c r="B25" s="148">
        <v>54302</v>
      </c>
      <c r="C25" s="148" t="s">
        <v>427</v>
      </c>
      <c r="D25" s="148" t="s">
        <v>950</v>
      </c>
      <c r="E25" s="148" t="s">
        <v>949</v>
      </c>
      <c r="F25" s="148" t="s">
        <v>959</v>
      </c>
      <c r="G25" s="148" t="s">
        <v>961</v>
      </c>
    </row>
    <row r="26" spans="2:7">
      <c r="B26" s="148">
        <v>54303</v>
      </c>
      <c r="C26" s="148" t="s">
        <v>426</v>
      </c>
      <c r="D26" s="148" t="s">
        <v>950</v>
      </c>
      <c r="E26" s="148" t="s">
        <v>949</v>
      </c>
      <c r="F26" s="148" t="s">
        <v>959</v>
      </c>
      <c r="G26" s="148" t="s">
        <v>961</v>
      </c>
    </row>
    <row r="27" spans="2:7">
      <c r="B27" s="148">
        <v>5440</v>
      </c>
      <c r="C27" s="148" t="s">
        <v>425</v>
      </c>
      <c r="D27" s="148" t="s">
        <v>950</v>
      </c>
      <c r="E27" s="148" t="s">
        <v>949</v>
      </c>
      <c r="F27" s="148" t="s">
        <v>959</v>
      </c>
      <c r="G27" s="148" t="s">
        <v>961</v>
      </c>
    </row>
    <row r="28" spans="2:7">
      <c r="B28" s="148">
        <v>54501</v>
      </c>
      <c r="C28" s="148" t="s">
        <v>423</v>
      </c>
      <c r="D28" s="148" t="s">
        <v>950</v>
      </c>
      <c r="E28" s="148" t="s">
        <v>949</v>
      </c>
      <c r="F28" s="148" t="s">
        <v>959</v>
      </c>
      <c r="G28" s="148" t="s">
        <v>961</v>
      </c>
    </row>
    <row r="29" spans="2:7">
      <c r="B29" s="148">
        <v>54502</v>
      </c>
      <c r="C29" s="148" t="s">
        <v>422</v>
      </c>
      <c r="D29" s="148" t="s">
        <v>950</v>
      </c>
      <c r="E29" s="148" t="s">
        <v>949</v>
      </c>
      <c r="F29" s="148" t="s">
        <v>959</v>
      </c>
      <c r="G29" s="148" t="s">
        <v>961</v>
      </c>
    </row>
    <row r="30" spans="2:7">
      <c r="B30" s="148">
        <v>54503</v>
      </c>
      <c r="C30" s="148" t="s">
        <v>421</v>
      </c>
      <c r="D30" s="148" t="s">
        <v>950</v>
      </c>
      <c r="E30" s="148" t="s">
        <v>949</v>
      </c>
      <c r="F30" s="148" t="s">
        <v>959</v>
      </c>
      <c r="G30" s="148" t="s">
        <v>961</v>
      </c>
    </row>
    <row r="31" spans="2:7">
      <c r="B31" s="148">
        <v>5490</v>
      </c>
      <c r="C31" s="148" t="s">
        <v>420</v>
      </c>
      <c r="D31" s="148" t="s">
        <v>950</v>
      </c>
      <c r="E31" s="148" t="s">
        <v>949</v>
      </c>
      <c r="F31" s="148" t="s">
        <v>959</v>
      </c>
      <c r="G31" s="148" t="s">
        <v>961</v>
      </c>
    </row>
    <row r="32" spans="2:7">
      <c r="B32" s="148">
        <v>55101</v>
      </c>
      <c r="C32" s="148" t="s">
        <v>417</v>
      </c>
      <c r="D32" s="148" t="s">
        <v>950</v>
      </c>
      <c r="E32" s="148" t="s">
        <v>949</v>
      </c>
      <c r="F32" s="148" t="s">
        <v>959</v>
      </c>
      <c r="G32" s="148" t="s">
        <v>958</v>
      </c>
    </row>
    <row r="33" spans="2:7">
      <c r="B33" s="148">
        <v>55102</v>
      </c>
      <c r="C33" s="148" t="s">
        <v>416</v>
      </c>
      <c r="D33" s="148" t="s">
        <v>950</v>
      </c>
      <c r="E33" s="148" t="s">
        <v>949</v>
      </c>
      <c r="F33" s="148" t="s">
        <v>959</v>
      </c>
      <c r="G33" s="148" t="s">
        <v>958</v>
      </c>
    </row>
    <row r="34" spans="2:7">
      <c r="B34" s="148">
        <v>5610</v>
      </c>
      <c r="C34" s="148" t="s">
        <v>414</v>
      </c>
      <c r="D34" s="148" t="s">
        <v>950</v>
      </c>
      <c r="E34" s="148" t="s">
        <v>949</v>
      </c>
      <c r="F34" s="148" t="s">
        <v>959</v>
      </c>
      <c r="G34" s="148" t="s">
        <v>958</v>
      </c>
    </row>
    <row r="35" spans="2:7">
      <c r="B35" s="148">
        <v>5620</v>
      </c>
      <c r="C35" s="148" t="s">
        <v>413</v>
      </c>
      <c r="D35" s="148" t="s">
        <v>950</v>
      </c>
      <c r="E35" s="148" t="s">
        <v>949</v>
      </c>
      <c r="F35" s="148" t="s">
        <v>959</v>
      </c>
      <c r="G35" s="148" t="s">
        <v>958</v>
      </c>
    </row>
    <row r="36" spans="2:7">
      <c r="B36" s="148">
        <v>5630</v>
      </c>
      <c r="C36" s="148" t="s">
        <v>412</v>
      </c>
      <c r="D36" s="148" t="s">
        <v>950</v>
      </c>
      <c r="E36" s="148" t="s">
        <v>949</v>
      </c>
      <c r="F36" s="148" t="s">
        <v>959</v>
      </c>
      <c r="G36" s="148" t="s">
        <v>958</v>
      </c>
    </row>
    <row r="37" spans="2:7">
      <c r="B37" s="148">
        <v>5640</v>
      </c>
      <c r="C37" s="148" t="s">
        <v>411</v>
      </c>
      <c r="D37" s="148" t="s">
        <v>950</v>
      </c>
      <c r="E37" s="148" t="s">
        <v>949</v>
      </c>
      <c r="F37" s="148" t="s">
        <v>959</v>
      </c>
      <c r="G37" s="148" t="s">
        <v>958</v>
      </c>
    </row>
    <row r="38" spans="2:7">
      <c r="B38" s="148">
        <v>5650</v>
      </c>
      <c r="C38" s="148" t="s">
        <v>410</v>
      </c>
      <c r="D38" s="148" t="s">
        <v>950</v>
      </c>
      <c r="E38" s="148" t="s">
        <v>949</v>
      </c>
      <c r="F38" s="148" t="s">
        <v>959</v>
      </c>
      <c r="G38" s="148" t="s">
        <v>960</v>
      </c>
    </row>
    <row r="39" spans="2:7">
      <c r="B39" s="148">
        <v>5660</v>
      </c>
      <c r="C39" s="148" t="s">
        <v>409</v>
      </c>
      <c r="D39" s="148" t="s">
        <v>950</v>
      </c>
      <c r="E39" s="148" t="s">
        <v>949</v>
      </c>
      <c r="F39" s="148" t="s">
        <v>959</v>
      </c>
      <c r="G39" s="148" t="s">
        <v>958</v>
      </c>
    </row>
    <row r="40" spans="2:7">
      <c r="B40" s="148">
        <v>5670</v>
      </c>
      <c r="C40" s="148" t="s">
        <v>408</v>
      </c>
      <c r="D40" s="148" t="s">
        <v>950</v>
      </c>
      <c r="E40" s="148" t="s">
        <v>949</v>
      </c>
      <c r="F40" s="148" t="s">
        <v>959</v>
      </c>
      <c r="G40" s="148" t="s">
        <v>958</v>
      </c>
    </row>
    <row r="41" spans="2:7">
      <c r="B41" s="148">
        <v>56901</v>
      </c>
      <c r="C41" s="148" t="s">
        <v>406</v>
      </c>
      <c r="D41" s="148" t="s">
        <v>950</v>
      </c>
      <c r="E41" s="148" t="s">
        <v>949</v>
      </c>
      <c r="F41" s="148" t="s">
        <v>959</v>
      </c>
      <c r="G41" s="148" t="s">
        <v>958</v>
      </c>
    </row>
    <row r="42" spans="2:7">
      <c r="B42" s="148">
        <v>56902</v>
      </c>
      <c r="C42" s="148" t="s">
        <v>405</v>
      </c>
      <c r="D42" s="148" t="s">
        <v>950</v>
      </c>
      <c r="E42" s="148" t="s">
        <v>949</v>
      </c>
      <c r="F42" s="148" t="s">
        <v>959</v>
      </c>
      <c r="G42" s="148" t="s">
        <v>958</v>
      </c>
    </row>
    <row r="43" spans="2:7">
      <c r="B43" s="148">
        <v>5710</v>
      </c>
      <c r="C43" s="148" t="s">
        <v>403</v>
      </c>
      <c r="D43" s="148" t="s">
        <v>957</v>
      </c>
      <c r="E43" s="148"/>
      <c r="F43" s="148"/>
      <c r="G43" s="148"/>
    </row>
    <row r="44" spans="2:7">
      <c r="B44" s="148">
        <v>5720</v>
      </c>
      <c r="C44" s="148" t="s">
        <v>402</v>
      </c>
      <c r="D44" s="148" t="s">
        <v>957</v>
      </c>
      <c r="E44" s="148"/>
      <c r="F44" s="148"/>
      <c r="G44" s="148"/>
    </row>
    <row r="45" spans="2:7">
      <c r="B45" s="148">
        <v>5730</v>
      </c>
      <c r="C45" s="148" t="s">
        <v>401</v>
      </c>
      <c r="D45" s="148" t="s">
        <v>957</v>
      </c>
      <c r="E45" s="148"/>
      <c r="F45" s="148"/>
      <c r="G45" s="148"/>
    </row>
    <row r="46" spans="2:7">
      <c r="B46" s="148">
        <v>5740</v>
      </c>
      <c r="C46" s="148" t="s">
        <v>400</v>
      </c>
      <c r="D46" s="148" t="s">
        <v>957</v>
      </c>
      <c r="E46" s="148"/>
      <c r="F46" s="148"/>
      <c r="G46" s="148"/>
    </row>
    <row r="47" spans="2:7">
      <c r="B47" s="148">
        <v>5750</v>
      </c>
      <c r="C47" s="148" t="s">
        <v>399</v>
      </c>
      <c r="D47" s="148" t="s">
        <v>957</v>
      </c>
      <c r="E47" s="148"/>
      <c r="F47" s="148"/>
      <c r="G47" s="148"/>
    </row>
    <row r="48" spans="2:7">
      <c r="B48" s="148">
        <v>5760</v>
      </c>
      <c r="C48" s="148" t="s">
        <v>398</v>
      </c>
      <c r="D48" s="148" t="s">
        <v>957</v>
      </c>
      <c r="E48" s="148"/>
      <c r="F48" s="148"/>
      <c r="G48" s="148"/>
    </row>
    <row r="49" spans="2:7">
      <c r="B49" s="148">
        <v>5770</v>
      </c>
      <c r="C49" s="148" t="s">
        <v>397</v>
      </c>
      <c r="D49" s="148" t="s">
        <v>957</v>
      </c>
      <c r="E49" s="148"/>
      <c r="F49" s="148"/>
      <c r="G49" s="148"/>
    </row>
    <row r="50" spans="2:7">
      <c r="B50" s="148">
        <v>5780</v>
      </c>
      <c r="C50" s="148" t="s">
        <v>396</v>
      </c>
      <c r="D50" s="148" t="s">
        <v>957</v>
      </c>
      <c r="E50" s="148"/>
      <c r="F50" s="148"/>
      <c r="G50" s="148"/>
    </row>
    <row r="51" spans="2:7">
      <c r="B51" s="148">
        <v>5790</v>
      </c>
      <c r="C51" s="148" t="s">
        <v>395</v>
      </c>
      <c r="D51" s="148" t="s">
        <v>957</v>
      </c>
      <c r="E51" s="148"/>
      <c r="F51" s="148"/>
      <c r="G51" s="148"/>
    </row>
    <row r="52" spans="2:7">
      <c r="B52" s="148">
        <v>5810</v>
      </c>
      <c r="C52" s="148" t="s">
        <v>393</v>
      </c>
      <c r="D52" s="148" t="s">
        <v>956</v>
      </c>
      <c r="E52" s="148" t="s">
        <v>955</v>
      </c>
      <c r="F52" s="148" t="s">
        <v>956</v>
      </c>
      <c r="G52" s="148" t="s">
        <v>955</v>
      </c>
    </row>
    <row r="53" spans="2:7">
      <c r="B53" s="148">
        <v>5820</v>
      </c>
      <c r="C53" s="148" t="s">
        <v>392</v>
      </c>
      <c r="D53" s="148" t="s">
        <v>956</v>
      </c>
      <c r="E53" s="148" t="s">
        <v>955</v>
      </c>
      <c r="F53" s="148" t="s">
        <v>956</v>
      </c>
      <c r="G53" s="148" t="s">
        <v>955</v>
      </c>
    </row>
    <row r="54" spans="2:7">
      <c r="B54" s="148">
        <v>5830</v>
      </c>
      <c r="C54" s="148" t="s">
        <v>391</v>
      </c>
      <c r="D54" s="148" t="s">
        <v>950</v>
      </c>
      <c r="E54" s="148" t="s">
        <v>949</v>
      </c>
      <c r="F54" s="148" t="s">
        <v>948</v>
      </c>
      <c r="G54" s="148" t="s">
        <v>947</v>
      </c>
    </row>
    <row r="55" spans="2:7">
      <c r="B55" s="148">
        <v>58901</v>
      </c>
      <c r="C55" s="148" t="s">
        <v>390</v>
      </c>
      <c r="D55" s="148" t="s">
        <v>950</v>
      </c>
      <c r="E55" s="148" t="s">
        <v>949</v>
      </c>
      <c r="F55" s="148" t="s">
        <v>948</v>
      </c>
      <c r="G55" s="148" t="s">
        <v>947</v>
      </c>
    </row>
    <row r="56" spans="2:7">
      <c r="B56" s="148">
        <v>58902</v>
      </c>
      <c r="C56" s="148" t="s">
        <v>389</v>
      </c>
      <c r="D56" s="148" t="s">
        <v>950</v>
      </c>
      <c r="E56" s="148" t="s">
        <v>949</v>
      </c>
      <c r="F56" s="148" t="s">
        <v>948</v>
      </c>
      <c r="G56" s="148" t="s">
        <v>947</v>
      </c>
    </row>
    <row r="57" spans="2:7">
      <c r="B57" s="148">
        <v>58903</v>
      </c>
      <c r="C57" s="148" t="s">
        <v>388</v>
      </c>
      <c r="D57" s="148" t="s">
        <v>950</v>
      </c>
      <c r="E57" s="148" t="s">
        <v>949</v>
      </c>
      <c r="F57" s="148" t="s">
        <v>948</v>
      </c>
      <c r="G57" s="148" t="s">
        <v>947</v>
      </c>
    </row>
    <row r="58" spans="2:7">
      <c r="B58" s="148">
        <v>58904</v>
      </c>
      <c r="C58" s="148" t="s">
        <v>387</v>
      </c>
      <c r="D58" s="148" t="s">
        <v>950</v>
      </c>
      <c r="E58" s="148" t="s">
        <v>949</v>
      </c>
      <c r="F58" s="148" t="s">
        <v>948</v>
      </c>
      <c r="G58" s="148" t="s">
        <v>947</v>
      </c>
    </row>
    <row r="59" spans="2:7">
      <c r="B59" s="148">
        <v>5910</v>
      </c>
      <c r="C59" s="148" t="s">
        <v>385</v>
      </c>
      <c r="D59" s="148" t="s">
        <v>950</v>
      </c>
      <c r="E59" s="148" t="s">
        <v>949</v>
      </c>
      <c r="F59" s="148" t="s">
        <v>953</v>
      </c>
      <c r="G59" s="148" t="s">
        <v>954</v>
      </c>
    </row>
    <row r="60" spans="2:7">
      <c r="B60" s="148">
        <v>5920</v>
      </c>
      <c r="C60" s="148" t="s">
        <v>384</v>
      </c>
      <c r="D60" s="148" t="s">
        <v>950</v>
      </c>
      <c r="E60" s="148" t="s">
        <v>949</v>
      </c>
      <c r="F60" s="148" t="s">
        <v>953</v>
      </c>
      <c r="G60" s="148" t="s">
        <v>952</v>
      </c>
    </row>
    <row r="61" spans="2:7">
      <c r="B61" s="148">
        <v>5930</v>
      </c>
      <c r="C61" s="148" t="s">
        <v>383</v>
      </c>
      <c r="D61" s="148" t="s">
        <v>950</v>
      </c>
      <c r="E61" s="148" t="s">
        <v>949</v>
      </c>
      <c r="F61" s="148" t="s">
        <v>953</v>
      </c>
      <c r="G61" s="148" t="s">
        <v>952</v>
      </c>
    </row>
    <row r="62" spans="2:7">
      <c r="B62" s="148">
        <v>5940</v>
      </c>
      <c r="C62" s="148" t="s">
        <v>382</v>
      </c>
      <c r="D62" s="148" t="s">
        <v>950</v>
      </c>
      <c r="E62" s="148" t="s">
        <v>949</v>
      </c>
      <c r="F62" s="148" t="s">
        <v>953</v>
      </c>
      <c r="G62" s="148" t="s">
        <v>952</v>
      </c>
    </row>
    <row r="63" spans="2:7">
      <c r="B63" s="148">
        <v>5950</v>
      </c>
      <c r="C63" s="148" t="s">
        <v>381</v>
      </c>
      <c r="D63" s="148" t="s">
        <v>950</v>
      </c>
      <c r="E63" s="148" t="s">
        <v>949</v>
      </c>
      <c r="F63" s="148" t="s">
        <v>953</v>
      </c>
      <c r="G63" s="148" t="s">
        <v>952</v>
      </c>
    </row>
    <row r="64" spans="2:7">
      <c r="B64" s="148">
        <v>5960</v>
      </c>
      <c r="C64" s="148" t="s">
        <v>380</v>
      </c>
      <c r="D64" s="148" t="s">
        <v>950</v>
      </c>
      <c r="E64" s="148" t="s">
        <v>949</v>
      </c>
      <c r="F64" s="148" t="s">
        <v>953</v>
      </c>
      <c r="G64" s="148" t="s">
        <v>952</v>
      </c>
    </row>
    <row r="65" spans="2:7">
      <c r="B65" s="148">
        <v>5970</v>
      </c>
      <c r="C65" s="148" t="s">
        <v>379</v>
      </c>
      <c r="D65" s="148" t="s">
        <v>950</v>
      </c>
      <c r="E65" s="148" t="s">
        <v>949</v>
      </c>
      <c r="F65" s="148" t="s">
        <v>953</v>
      </c>
      <c r="G65" s="148" t="s">
        <v>954</v>
      </c>
    </row>
    <row r="66" spans="2:7">
      <c r="B66" s="148">
        <v>5980</v>
      </c>
      <c r="C66" s="148" t="s">
        <v>378</v>
      </c>
      <c r="D66" s="148" t="s">
        <v>950</v>
      </c>
      <c r="E66" s="148" t="s">
        <v>949</v>
      </c>
      <c r="F66" s="148" t="s">
        <v>953</v>
      </c>
      <c r="G66" s="148" t="s">
        <v>952</v>
      </c>
    </row>
    <row r="67" spans="2:7">
      <c r="B67" s="148">
        <v>5990</v>
      </c>
      <c r="C67" s="148" t="s">
        <v>377</v>
      </c>
      <c r="D67" s="148" t="s">
        <v>950</v>
      </c>
      <c r="E67" s="148" t="s">
        <v>949</v>
      </c>
      <c r="F67" s="148" t="s">
        <v>953</v>
      </c>
      <c r="G67" s="148" t="s">
        <v>952</v>
      </c>
    </row>
    <row r="68" spans="2:7">
      <c r="B68" s="148">
        <v>6110</v>
      </c>
      <c r="C68" s="148" t="s">
        <v>373</v>
      </c>
      <c r="D68" s="148" t="s">
        <v>950</v>
      </c>
      <c r="E68" s="148" t="s">
        <v>949</v>
      </c>
      <c r="F68" s="148" t="s">
        <v>948</v>
      </c>
      <c r="G68" s="148" t="s">
        <v>947</v>
      </c>
    </row>
    <row r="69" spans="2:7">
      <c r="B69" s="148">
        <v>6120</v>
      </c>
      <c r="C69" s="148" t="s">
        <v>370</v>
      </c>
      <c r="D69" s="148" t="s">
        <v>950</v>
      </c>
      <c r="E69" s="148" t="s">
        <v>949</v>
      </c>
      <c r="F69" s="148" t="s">
        <v>948</v>
      </c>
      <c r="G69" s="148" t="s">
        <v>947</v>
      </c>
    </row>
    <row r="70" spans="2:7">
      <c r="B70" s="148">
        <v>6130</v>
      </c>
      <c r="C70" s="148" t="s">
        <v>367</v>
      </c>
      <c r="D70" s="148" t="s">
        <v>950</v>
      </c>
      <c r="E70" s="148" t="s">
        <v>949</v>
      </c>
      <c r="F70" s="148" t="s">
        <v>948</v>
      </c>
      <c r="G70" s="148" t="s">
        <v>947</v>
      </c>
    </row>
    <row r="71" spans="2:7">
      <c r="B71" s="148">
        <v>6140</v>
      </c>
      <c r="C71" s="148" t="s">
        <v>365</v>
      </c>
      <c r="D71" s="148" t="s">
        <v>950</v>
      </c>
      <c r="E71" s="148" t="s">
        <v>949</v>
      </c>
      <c r="F71" s="148" t="s">
        <v>948</v>
      </c>
      <c r="G71" s="148" t="s">
        <v>947</v>
      </c>
    </row>
    <row r="72" spans="2:7">
      <c r="B72" s="148">
        <v>6150</v>
      </c>
      <c r="C72" s="148" t="s">
        <v>361</v>
      </c>
      <c r="D72" s="148" t="s">
        <v>950</v>
      </c>
      <c r="E72" s="148" t="s">
        <v>949</v>
      </c>
      <c r="F72" s="148" t="s">
        <v>948</v>
      </c>
      <c r="G72" s="148" t="s">
        <v>947</v>
      </c>
    </row>
    <row r="73" spans="2:7">
      <c r="B73" s="148">
        <v>6160</v>
      </c>
      <c r="C73" s="148" t="s">
        <v>359</v>
      </c>
      <c r="D73" s="148" t="s">
        <v>950</v>
      </c>
      <c r="E73" s="148" t="s">
        <v>949</v>
      </c>
      <c r="F73" s="148" t="s">
        <v>948</v>
      </c>
      <c r="G73" s="148" t="s">
        <v>947</v>
      </c>
    </row>
    <row r="74" spans="2:7">
      <c r="B74" s="148">
        <v>6170</v>
      </c>
      <c r="C74" s="148" t="s">
        <v>357</v>
      </c>
      <c r="D74" s="148" t="s">
        <v>950</v>
      </c>
      <c r="E74" s="148" t="s">
        <v>949</v>
      </c>
      <c r="F74" s="148" t="s">
        <v>948</v>
      </c>
      <c r="G74" s="148" t="s">
        <v>947</v>
      </c>
    </row>
    <row r="75" spans="2:7">
      <c r="B75" s="148">
        <v>6190</v>
      </c>
      <c r="C75" s="148" t="s">
        <v>356</v>
      </c>
      <c r="D75" s="148" t="s">
        <v>950</v>
      </c>
      <c r="E75" s="148" t="s">
        <v>949</v>
      </c>
      <c r="F75" s="148" t="s">
        <v>948</v>
      </c>
      <c r="G75" s="148" t="s">
        <v>947</v>
      </c>
    </row>
    <row r="76" spans="2:7">
      <c r="B76" s="148">
        <v>62101</v>
      </c>
      <c r="C76" s="148" t="s">
        <v>372</v>
      </c>
      <c r="D76" s="148" t="s">
        <v>950</v>
      </c>
      <c r="E76" s="148" t="s">
        <v>949</v>
      </c>
      <c r="F76" s="148" t="s">
        <v>948</v>
      </c>
      <c r="G76" s="148" t="s">
        <v>947</v>
      </c>
    </row>
    <row r="77" spans="2:7">
      <c r="B77" s="148">
        <v>62102</v>
      </c>
      <c r="C77" s="148" t="s">
        <v>371</v>
      </c>
      <c r="D77" s="148" t="s">
        <v>950</v>
      </c>
      <c r="E77" s="148" t="s">
        <v>949</v>
      </c>
      <c r="F77" s="148" t="s">
        <v>948</v>
      </c>
      <c r="G77" s="148" t="s">
        <v>947</v>
      </c>
    </row>
    <row r="78" spans="2:7">
      <c r="B78" s="148">
        <v>62201</v>
      </c>
      <c r="C78" s="148" t="s">
        <v>369</v>
      </c>
      <c r="D78" s="148" t="s">
        <v>950</v>
      </c>
      <c r="E78" s="148" t="s">
        <v>949</v>
      </c>
      <c r="F78" s="148" t="s">
        <v>948</v>
      </c>
      <c r="G78" s="148" t="s">
        <v>947</v>
      </c>
    </row>
    <row r="79" spans="2:7">
      <c r="B79" s="148">
        <v>62202</v>
      </c>
      <c r="C79" s="148" t="s">
        <v>368</v>
      </c>
      <c r="D79" s="148" t="s">
        <v>950</v>
      </c>
      <c r="E79" s="148" t="s">
        <v>949</v>
      </c>
      <c r="F79" s="148" t="s">
        <v>948</v>
      </c>
      <c r="G79" s="148" t="s">
        <v>947</v>
      </c>
    </row>
    <row r="80" spans="2:7">
      <c r="B80" s="148">
        <v>62301</v>
      </c>
      <c r="C80" s="148" t="s">
        <v>367</v>
      </c>
      <c r="D80" s="148" t="s">
        <v>950</v>
      </c>
      <c r="E80" s="148" t="s">
        <v>949</v>
      </c>
      <c r="F80" s="148" t="s">
        <v>948</v>
      </c>
      <c r="G80" s="148" t="s">
        <v>947</v>
      </c>
    </row>
    <row r="81" spans="2:7">
      <c r="B81" s="148">
        <v>62302</v>
      </c>
      <c r="C81" s="148" t="s">
        <v>366</v>
      </c>
      <c r="D81" s="148" t="s">
        <v>950</v>
      </c>
      <c r="E81" s="148" t="s">
        <v>949</v>
      </c>
      <c r="F81" s="148" t="s">
        <v>948</v>
      </c>
      <c r="G81" s="148" t="s">
        <v>947</v>
      </c>
    </row>
    <row r="82" spans="2:7">
      <c r="B82" s="148">
        <v>62401</v>
      </c>
      <c r="C82" s="148" t="s">
        <v>951</v>
      </c>
      <c r="D82" s="148" t="s">
        <v>950</v>
      </c>
      <c r="E82" s="148" t="s">
        <v>949</v>
      </c>
      <c r="F82" s="148" t="s">
        <v>948</v>
      </c>
      <c r="G82" s="148" t="s">
        <v>947</v>
      </c>
    </row>
    <row r="83" spans="2:7">
      <c r="B83" s="148">
        <v>62402</v>
      </c>
      <c r="C83" s="148" t="s">
        <v>363</v>
      </c>
      <c r="D83" s="148" t="s">
        <v>950</v>
      </c>
      <c r="E83" s="148" t="s">
        <v>949</v>
      </c>
      <c r="F83" s="148" t="s">
        <v>948</v>
      </c>
      <c r="G83" s="148" t="s">
        <v>947</v>
      </c>
    </row>
    <row r="84" spans="2:7">
      <c r="B84" s="148">
        <v>62403</v>
      </c>
      <c r="C84" s="148" t="s">
        <v>362</v>
      </c>
      <c r="D84" s="148" t="s">
        <v>950</v>
      </c>
      <c r="E84" s="148" t="s">
        <v>949</v>
      </c>
      <c r="F84" s="148" t="s">
        <v>948</v>
      </c>
      <c r="G84" s="148" t="s">
        <v>947</v>
      </c>
    </row>
    <row r="85" spans="2:7">
      <c r="B85" s="148">
        <v>62501</v>
      </c>
      <c r="C85" s="148" t="s">
        <v>361</v>
      </c>
      <c r="D85" s="148" t="s">
        <v>950</v>
      </c>
      <c r="E85" s="148" t="s">
        <v>949</v>
      </c>
      <c r="F85" s="148" t="s">
        <v>948</v>
      </c>
      <c r="G85" s="148" t="s">
        <v>947</v>
      </c>
    </row>
    <row r="86" spans="2:7">
      <c r="B86" s="148">
        <v>62502</v>
      </c>
      <c r="C86" s="148" t="s">
        <v>360</v>
      </c>
      <c r="D86" s="148" t="s">
        <v>950</v>
      </c>
      <c r="E86" s="148" t="s">
        <v>949</v>
      </c>
      <c r="F86" s="148" t="s">
        <v>948</v>
      </c>
      <c r="G86" s="148" t="s">
        <v>947</v>
      </c>
    </row>
    <row r="87" spans="2:7">
      <c r="B87" s="148">
        <v>62601</v>
      </c>
      <c r="C87" s="148" t="s">
        <v>359</v>
      </c>
      <c r="D87" s="148" t="s">
        <v>950</v>
      </c>
      <c r="E87" s="148" t="s">
        <v>949</v>
      </c>
      <c r="F87" s="148" t="s">
        <v>948</v>
      </c>
      <c r="G87" s="148" t="s">
        <v>947</v>
      </c>
    </row>
    <row r="88" spans="2:7">
      <c r="B88" s="148">
        <v>62602</v>
      </c>
      <c r="C88" s="148" t="s">
        <v>358</v>
      </c>
      <c r="D88" s="148" t="s">
        <v>950</v>
      </c>
      <c r="E88" s="148" t="s">
        <v>949</v>
      </c>
      <c r="F88" s="148" t="s">
        <v>948</v>
      </c>
      <c r="G88" s="148" t="s">
        <v>947</v>
      </c>
    </row>
    <row r="89" spans="2:7">
      <c r="B89" s="148">
        <v>6270</v>
      </c>
      <c r="C89" s="148" t="s">
        <v>357</v>
      </c>
      <c r="D89" s="148" t="s">
        <v>950</v>
      </c>
      <c r="E89" s="148" t="s">
        <v>949</v>
      </c>
      <c r="F89" s="148" t="s">
        <v>948</v>
      </c>
      <c r="G89" s="148" t="s">
        <v>947</v>
      </c>
    </row>
    <row r="90" spans="2:7">
      <c r="B90" s="148">
        <v>62901</v>
      </c>
      <c r="C90" s="148" t="s">
        <v>355</v>
      </c>
      <c r="D90" s="148" t="s">
        <v>950</v>
      </c>
      <c r="E90" s="148" t="s">
        <v>949</v>
      </c>
      <c r="F90" s="148" t="s">
        <v>948</v>
      </c>
      <c r="G90" s="148" t="s">
        <v>947</v>
      </c>
    </row>
    <row r="91" spans="2:7">
      <c r="B91" s="148">
        <v>62902</v>
      </c>
      <c r="C91" s="148" t="s">
        <v>354</v>
      </c>
      <c r="D91" s="148" t="s">
        <v>950</v>
      </c>
      <c r="E91" s="148" t="s">
        <v>949</v>
      </c>
      <c r="F91" s="148" t="s">
        <v>948</v>
      </c>
      <c r="G91" s="148" t="s">
        <v>947</v>
      </c>
    </row>
    <row r="92" spans="2:7">
      <c r="B92" s="148">
        <v>62903</v>
      </c>
      <c r="C92" s="148" t="s">
        <v>353</v>
      </c>
      <c r="D92" s="148" t="s">
        <v>950</v>
      </c>
      <c r="E92" s="148" t="s">
        <v>949</v>
      </c>
      <c r="F92" s="148" t="s">
        <v>948</v>
      </c>
      <c r="G92" s="148" t="s">
        <v>947</v>
      </c>
    </row>
    <row r="93" spans="2:7">
      <c r="B93" s="148">
        <v>62904</v>
      </c>
      <c r="C93" s="148" t="s">
        <v>352</v>
      </c>
      <c r="D93" s="148" t="s">
        <v>950</v>
      </c>
      <c r="E93" s="148" t="s">
        <v>949</v>
      </c>
      <c r="F93" s="148" t="s">
        <v>948</v>
      </c>
      <c r="G93" s="148" t="s">
        <v>947</v>
      </c>
    </row>
    <row r="94" spans="2:7">
      <c r="B94" s="148">
        <v>62905</v>
      </c>
      <c r="C94" s="148" t="s">
        <v>351</v>
      </c>
      <c r="D94" s="148" t="s">
        <v>950</v>
      </c>
      <c r="E94" s="148" t="s">
        <v>949</v>
      </c>
      <c r="F94" s="148" t="s">
        <v>948</v>
      </c>
      <c r="G94" s="148" t="s">
        <v>947</v>
      </c>
    </row>
    <row r="95" spans="2:7">
      <c r="B95" s="148">
        <v>6310</v>
      </c>
      <c r="C95" s="148" t="s">
        <v>349</v>
      </c>
      <c r="D95" s="148" t="s">
        <v>950</v>
      </c>
      <c r="E95" s="148" t="s">
        <v>949</v>
      </c>
      <c r="F95" s="148" t="s">
        <v>948</v>
      </c>
      <c r="G95" s="148" t="s">
        <v>947</v>
      </c>
    </row>
    <row r="96" spans="2:7">
      <c r="B96" s="148">
        <v>6320</v>
      </c>
      <c r="C96" s="148" t="s">
        <v>348</v>
      </c>
      <c r="D96" s="148" t="s">
        <v>950</v>
      </c>
      <c r="E96" s="148" t="s">
        <v>949</v>
      </c>
      <c r="F96" s="148" t="s">
        <v>948</v>
      </c>
      <c r="G96" s="148" t="s">
        <v>947</v>
      </c>
    </row>
    <row r="97" spans="2:7">
      <c r="B97" s="148">
        <v>9910</v>
      </c>
      <c r="C97" s="148" t="s">
        <v>345</v>
      </c>
      <c r="D97" s="148" t="s">
        <v>956</v>
      </c>
      <c r="E97" s="148" t="s">
        <v>1544</v>
      </c>
      <c r="F97" s="148"/>
      <c r="G97" s="148"/>
    </row>
  </sheetData>
  <autoFilter ref="B4:G97"/>
  <pageMargins left="0.7" right="0.7" top="0.75" bottom="0.75" header="0.3" footer="0.3"/>
  <pageSetup scale="43"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0"/>
  <sheetViews>
    <sheetView showGridLines="0" view="pageBreakPreview" zoomScale="80" zoomScaleNormal="80" zoomScaleSheetLayoutView="80" workbookViewId="0">
      <pane ySplit="4" topLeftCell="A5" activePane="bottomLeft" state="frozen"/>
      <selection pane="bottomLeft"/>
    </sheetView>
  </sheetViews>
  <sheetFormatPr baseColWidth="10" defaultRowHeight="15"/>
  <cols>
    <col min="1" max="1" width="4.140625" style="197" bestFit="1" customWidth="1"/>
    <col min="2" max="3" width="7.7109375" style="143" customWidth="1"/>
    <col min="4" max="4" width="13.42578125" style="143" bestFit="1" customWidth="1"/>
    <col min="5" max="5" width="8" style="143" customWidth="1"/>
    <col min="6" max="6" width="12.140625" style="223" customWidth="1"/>
    <col min="7" max="7" width="33.5703125" style="143" customWidth="1"/>
    <col min="8" max="8" width="8.85546875" style="143" customWidth="1"/>
    <col min="9" max="9" width="48.7109375" style="14" customWidth="1"/>
    <col min="10" max="10" width="11.85546875" style="14" bestFit="1" customWidth="1"/>
    <col min="11" max="11" width="56.28515625" style="14" customWidth="1"/>
    <col min="12" max="12" width="10.85546875" style="14" customWidth="1"/>
    <col min="13" max="13" width="12.28515625" style="14" bestFit="1" customWidth="1"/>
    <col min="14" max="14" width="9" style="14" bestFit="1" customWidth="1"/>
    <col min="15" max="15" width="13.28515625" style="14" bestFit="1" customWidth="1"/>
    <col min="16" max="16" width="16.42578125" style="14" bestFit="1" customWidth="1"/>
    <col min="17" max="17" width="3.140625" style="14" customWidth="1"/>
    <col min="18" max="16384" width="11.42578125" style="14"/>
  </cols>
  <sheetData>
    <row r="2" spans="2:16">
      <c r="B2" s="149" t="s">
        <v>1675</v>
      </c>
    </row>
    <row r="3" spans="2:16" s="197" customFormat="1">
      <c r="B3" s="196"/>
      <c r="C3" s="196"/>
      <c r="D3" s="196"/>
      <c r="E3" s="196"/>
      <c r="F3" s="224"/>
      <c r="G3" s="196"/>
      <c r="H3" s="196"/>
    </row>
    <row r="4" spans="2:16" ht="30">
      <c r="B4" s="150" t="s">
        <v>971</v>
      </c>
      <c r="C4" s="150" t="s">
        <v>970</v>
      </c>
      <c r="D4" s="226" t="s">
        <v>1401</v>
      </c>
      <c r="E4" s="226" t="s">
        <v>6</v>
      </c>
      <c r="F4" s="152" t="s">
        <v>7</v>
      </c>
      <c r="G4" s="153" t="s">
        <v>8</v>
      </c>
      <c r="H4" s="227" t="s">
        <v>9</v>
      </c>
      <c r="I4" s="154" t="s">
        <v>10</v>
      </c>
      <c r="J4" s="153" t="s">
        <v>11</v>
      </c>
      <c r="K4" s="153" t="s">
        <v>12</v>
      </c>
      <c r="L4" s="155" t="s">
        <v>47</v>
      </c>
      <c r="M4" s="152" t="s">
        <v>17</v>
      </c>
      <c r="N4" s="152" t="s">
        <v>18</v>
      </c>
      <c r="O4" s="152" t="s">
        <v>19</v>
      </c>
      <c r="P4" s="152" t="s">
        <v>20</v>
      </c>
    </row>
    <row r="5" spans="2:16" ht="15" customHeight="1">
      <c r="B5" s="157">
        <v>1</v>
      </c>
      <c r="C5" s="157"/>
      <c r="D5" s="157"/>
      <c r="E5" s="158"/>
      <c r="F5" s="156"/>
      <c r="G5" s="156"/>
      <c r="H5" s="156"/>
      <c r="I5" s="156"/>
      <c r="J5" s="156"/>
      <c r="K5" s="156" t="s">
        <v>1166</v>
      </c>
      <c r="L5" s="156"/>
      <c r="M5" s="156"/>
      <c r="N5" s="156"/>
      <c r="O5" s="156"/>
      <c r="P5" s="156"/>
    </row>
    <row r="6" spans="2:16">
      <c r="B6" s="163">
        <v>1</v>
      </c>
      <c r="C6" s="163">
        <v>3</v>
      </c>
      <c r="D6" s="164"/>
      <c r="E6" s="165"/>
      <c r="F6" s="159"/>
      <c r="G6" s="160"/>
      <c r="H6" s="159"/>
      <c r="I6" s="159"/>
      <c r="J6" s="161"/>
      <c r="K6" s="159" t="s">
        <v>1402</v>
      </c>
      <c r="L6" s="162"/>
      <c r="M6" s="162"/>
      <c r="N6" s="162"/>
      <c r="O6" s="162"/>
      <c r="P6" s="162"/>
    </row>
    <row r="7" spans="2:16">
      <c r="B7" s="170">
        <v>1</v>
      </c>
      <c r="C7" s="170">
        <v>3</v>
      </c>
      <c r="D7" s="170">
        <v>4</v>
      </c>
      <c r="E7" s="171"/>
      <c r="F7" s="166"/>
      <c r="G7" s="167"/>
      <c r="H7" s="166"/>
      <c r="I7" s="166"/>
      <c r="J7" s="168"/>
      <c r="K7" s="166" t="s">
        <v>1403</v>
      </c>
      <c r="L7" s="169"/>
      <c r="M7" s="169"/>
      <c r="N7" s="169"/>
      <c r="O7" s="169"/>
      <c r="P7" s="169"/>
    </row>
    <row r="8" spans="2:16">
      <c r="B8" s="176">
        <v>1</v>
      </c>
      <c r="C8" s="176">
        <v>3</v>
      </c>
      <c r="D8" s="176">
        <v>4</v>
      </c>
      <c r="E8" s="177">
        <v>1</v>
      </c>
      <c r="F8" s="172"/>
      <c r="G8" s="173" t="s">
        <v>344</v>
      </c>
      <c r="H8" s="172"/>
      <c r="I8" s="172"/>
      <c r="J8" s="174"/>
      <c r="K8" s="172"/>
      <c r="L8" s="175"/>
      <c r="M8" s="175"/>
      <c r="N8" s="175"/>
      <c r="O8" s="175"/>
      <c r="P8" s="175"/>
    </row>
    <row r="9" spans="2:16">
      <c r="B9" s="182">
        <v>1</v>
      </c>
      <c r="C9" s="182">
        <v>3</v>
      </c>
      <c r="D9" s="182">
        <v>4</v>
      </c>
      <c r="E9" s="183">
        <v>1</v>
      </c>
      <c r="F9" s="178"/>
      <c r="G9" s="179" t="s">
        <v>344</v>
      </c>
      <c r="H9" s="178" t="s">
        <v>340</v>
      </c>
      <c r="I9" s="178" t="s">
        <v>343</v>
      </c>
      <c r="J9" s="180"/>
      <c r="K9" s="178"/>
      <c r="L9" s="181"/>
      <c r="M9" s="181"/>
      <c r="N9" s="181"/>
      <c r="O9" s="181"/>
      <c r="P9" s="181"/>
    </row>
    <row r="10" spans="2:16">
      <c r="B10" s="148">
        <v>1</v>
      </c>
      <c r="C10" s="148">
        <v>3</v>
      </c>
      <c r="D10" s="148">
        <v>4</v>
      </c>
      <c r="E10" s="186">
        <v>1</v>
      </c>
      <c r="F10" s="118"/>
      <c r="G10" s="185" t="s">
        <v>344</v>
      </c>
      <c r="H10" s="185" t="s">
        <v>340</v>
      </c>
      <c r="I10" s="185" t="s">
        <v>343</v>
      </c>
      <c r="J10" s="118" t="s">
        <v>342</v>
      </c>
      <c r="K10" s="185" t="s">
        <v>341</v>
      </c>
      <c r="L10" s="118" t="s">
        <v>48</v>
      </c>
      <c r="M10" s="118" t="s">
        <v>983</v>
      </c>
      <c r="N10" s="118" t="s">
        <v>986</v>
      </c>
      <c r="O10" s="118" t="s">
        <v>963</v>
      </c>
      <c r="P10" s="118"/>
    </row>
    <row r="11" spans="2:16">
      <c r="B11" s="148">
        <v>1</v>
      </c>
      <c r="C11" s="148">
        <v>3</v>
      </c>
      <c r="D11" s="148">
        <v>4</v>
      </c>
      <c r="E11" s="186">
        <v>1</v>
      </c>
      <c r="F11" s="118"/>
      <c r="G11" s="185" t="s">
        <v>344</v>
      </c>
      <c r="H11" s="185" t="s">
        <v>340</v>
      </c>
      <c r="I11" s="185" t="s">
        <v>343</v>
      </c>
      <c r="J11" s="118" t="s">
        <v>1369</v>
      </c>
      <c r="K11" s="185" t="s">
        <v>1370</v>
      </c>
      <c r="L11" s="118" t="s">
        <v>48</v>
      </c>
      <c r="M11" s="118" t="s">
        <v>983</v>
      </c>
      <c r="N11" s="118" t="s">
        <v>986</v>
      </c>
      <c r="O11" s="118" t="s">
        <v>963</v>
      </c>
      <c r="P11" s="118"/>
    </row>
    <row r="12" spans="2:16">
      <c r="B12" s="148">
        <v>1</v>
      </c>
      <c r="C12" s="148">
        <v>3</v>
      </c>
      <c r="D12" s="148">
        <v>4</v>
      </c>
      <c r="E12" s="186">
        <v>1</v>
      </c>
      <c r="F12" s="118"/>
      <c r="G12" s="185" t="s">
        <v>344</v>
      </c>
      <c r="H12" s="185" t="s">
        <v>340</v>
      </c>
      <c r="I12" s="185" t="s">
        <v>343</v>
      </c>
      <c r="J12" s="118" t="s">
        <v>1404</v>
      </c>
      <c r="K12" s="185" t="s">
        <v>1405</v>
      </c>
      <c r="L12" s="118" t="s">
        <v>48</v>
      </c>
      <c r="M12" s="118" t="s">
        <v>983</v>
      </c>
      <c r="N12" s="118" t="s">
        <v>986</v>
      </c>
      <c r="O12" s="118" t="s">
        <v>963</v>
      </c>
      <c r="P12" s="118"/>
    </row>
    <row r="13" spans="2:16">
      <c r="B13" s="148">
        <v>1</v>
      </c>
      <c r="C13" s="148">
        <v>3</v>
      </c>
      <c r="D13" s="148">
        <v>4</v>
      </c>
      <c r="E13" s="186">
        <v>1</v>
      </c>
      <c r="F13" s="118"/>
      <c r="G13" s="185" t="s">
        <v>344</v>
      </c>
      <c r="H13" s="185" t="s">
        <v>340</v>
      </c>
      <c r="I13" s="185" t="s">
        <v>343</v>
      </c>
      <c r="J13" s="118" t="s">
        <v>115</v>
      </c>
      <c r="K13" s="185" t="s">
        <v>114</v>
      </c>
      <c r="L13" s="118" t="s">
        <v>48</v>
      </c>
      <c r="M13" s="118" t="s">
        <v>983</v>
      </c>
      <c r="N13" s="118" t="s">
        <v>986</v>
      </c>
      <c r="O13" s="118" t="s">
        <v>963</v>
      </c>
      <c r="P13" s="118"/>
    </row>
    <row r="14" spans="2:16">
      <c r="B14" s="148">
        <v>1</v>
      </c>
      <c r="C14" s="148">
        <v>3</v>
      </c>
      <c r="D14" s="148">
        <v>4</v>
      </c>
      <c r="E14" s="186">
        <v>1</v>
      </c>
      <c r="F14" s="118"/>
      <c r="G14" s="185" t="s">
        <v>344</v>
      </c>
      <c r="H14" s="185" t="s">
        <v>340</v>
      </c>
      <c r="I14" s="185" t="s">
        <v>343</v>
      </c>
      <c r="J14" s="118" t="s">
        <v>1230</v>
      </c>
      <c r="K14" s="185" t="s">
        <v>1231</v>
      </c>
      <c r="L14" s="118" t="s">
        <v>48</v>
      </c>
      <c r="M14" s="118" t="s">
        <v>983</v>
      </c>
      <c r="N14" s="118" t="s">
        <v>986</v>
      </c>
      <c r="O14" s="118" t="s">
        <v>963</v>
      </c>
      <c r="P14" s="118"/>
    </row>
    <row r="15" spans="2:16">
      <c r="B15" s="148">
        <v>1</v>
      </c>
      <c r="C15" s="148">
        <v>3</v>
      </c>
      <c r="D15" s="148">
        <v>4</v>
      </c>
      <c r="E15" s="186">
        <v>1</v>
      </c>
      <c r="F15" s="118"/>
      <c r="G15" s="185" t="s">
        <v>344</v>
      </c>
      <c r="H15" s="185" t="s">
        <v>340</v>
      </c>
      <c r="I15" s="185" t="s">
        <v>343</v>
      </c>
      <c r="J15" s="118" t="s">
        <v>112</v>
      </c>
      <c r="K15" s="185" t="s">
        <v>111</v>
      </c>
      <c r="L15" s="118" t="s">
        <v>48</v>
      </c>
      <c r="M15" s="118" t="s">
        <v>983</v>
      </c>
      <c r="N15" s="118" t="s">
        <v>986</v>
      </c>
      <c r="O15" s="118" t="s">
        <v>963</v>
      </c>
      <c r="P15" s="118"/>
    </row>
    <row r="16" spans="2:16">
      <c r="B16" s="228">
        <v>2</v>
      </c>
      <c r="C16" s="228"/>
      <c r="D16" s="228"/>
      <c r="E16" s="229"/>
      <c r="F16" s="188"/>
      <c r="G16" s="188"/>
      <c r="H16" s="188"/>
      <c r="I16" s="188"/>
      <c r="J16" s="188"/>
      <c r="K16" s="188" t="s">
        <v>1167</v>
      </c>
      <c r="L16" s="188"/>
      <c r="M16" s="188"/>
      <c r="N16" s="188"/>
      <c r="O16" s="188"/>
      <c r="P16" s="188"/>
    </row>
    <row r="17" spans="2:16">
      <c r="B17" s="163">
        <v>2</v>
      </c>
      <c r="C17" s="163">
        <v>3</v>
      </c>
      <c r="D17" s="164"/>
      <c r="E17" s="165"/>
      <c r="F17" s="159"/>
      <c r="G17" s="160"/>
      <c r="H17" s="159"/>
      <c r="I17" s="159"/>
      <c r="J17" s="161"/>
      <c r="K17" s="159" t="s">
        <v>945</v>
      </c>
      <c r="L17" s="162"/>
      <c r="M17" s="162"/>
      <c r="N17" s="162"/>
      <c r="O17" s="162"/>
      <c r="P17" s="162"/>
    </row>
    <row r="18" spans="2:16">
      <c r="B18" s="170">
        <v>2</v>
      </c>
      <c r="C18" s="170">
        <v>3</v>
      </c>
      <c r="D18" s="170">
        <v>1</v>
      </c>
      <c r="E18" s="171"/>
      <c r="F18" s="166"/>
      <c r="G18" s="167"/>
      <c r="H18" s="166"/>
      <c r="I18" s="166"/>
      <c r="J18" s="168"/>
      <c r="K18" s="166" t="s">
        <v>339</v>
      </c>
      <c r="L18" s="169"/>
      <c r="M18" s="169"/>
      <c r="N18" s="169"/>
      <c r="O18" s="169"/>
      <c r="P18" s="169"/>
    </row>
    <row r="19" spans="2:16">
      <c r="B19" s="176">
        <v>2</v>
      </c>
      <c r="C19" s="176">
        <v>3</v>
      </c>
      <c r="D19" s="176">
        <v>1</v>
      </c>
      <c r="E19" s="177">
        <v>2</v>
      </c>
      <c r="F19" s="172"/>
      <c r="G19" s="173" t="s">
        <v>149</v>
      </c>
      <c r="H19" s="172"/>
      <c r="I19" s="172"/>
      <c r="J19" s="174"/>
      <c r="K19" s="172"/>
      <c r="L19" s="175"/>
      <c r="M19" s="175"/>
      <c r="N19" s="175"/>
      <c r="O19" s="175"/>
      <c r="P19" s="175"/>
    </row>
    <row r="20" spans="2:16">
      <c r="B20" s="182">
        <v>2</v>
      </c>
      <c r="C20" s="182">
        <v>3</v>
      </c>
      <c r="D20" s="182">
        <v>1</v>
      </c>
      <c r="E20" s="183">
        <v>2</v>
      </c>
      <c r="F20" s="178"/>
      <c r="G20" s="179" t="s">
        <v>149</v>
      </c>
      <c r="H20" s="178" t="s">
        <v>147</v>
      </c>
      <c r="I20" s="178" t="s">
        <v>148</v>
      </c>
      <c r="J20" s="180"/>
      <c r="K20" s="178"/>
      <c r="L20" s="181"/>
      <c r="M20" s="181"/>
      <c r="N20" s="181"/>
      <c r="O20" s="181"/>
      <c r="P20" s="181"/>
    </row>
    <row r="21" spans="2:16">
      <c r="B21" s="143">
        <v>2</v>
      </c>
      <c r="C21" s="143">
        <v>3</v>
      </c>
      <c r="D21" s="143">
        <v>1</v>
      </c>
      <c r="E21" s="143">
        <v>2</v>
      </c>
      <c r="F21" s="143"/>
      <c r="G21" s="143" t="s">
        <v>149</v>
      </c>
      <c r="H21" s="143" t="s">
        <v>147</v>
      </c>
      <c r="I21" s="143" t="s">
        <v>148</v>
      </c>
      <c r="J21" s="14" t="s">
        <v>131</v>
      </c>
      <c r="K21" s="14" t="s">
        <v>130</v>
      </c>
      <c r="L21" s="187" t="s">
        <v>48</v>
      </c>
      <c r="M21" s="118" t="s">
        <v>983</v>
      </c>
      <c r="N21" s="118" t="s">
        <v>986</v>
      </c>
      <c r="O21" s="118" t="s">
        <v>963</v>
      </c>
      <c r="P21" s="118"/>
    </row>
    <row r="22" spans="2:16">
      <c r="B22" s="143">
        <v>2</v>
      </c>
      <c r="C22" s="143">
        <v>3</v>
      </c>
      <c r="D22" s="143">
        <v>1</v>
      </c>
      <c r="E22" s="143">
        <v>2</v>
      </c>
      <c r="F22" s="143"/>
      <c r="G22" s="143" t="s">
        <v>149</v>
      </c>
      <c r="H22" s="143" t="s">
        <v>147</v>
      </c>
      <c r="I22" s="143" t="s">
        <v>148</v>
      </c>
      <c r="J22" s="14" t="s">
        <v>219</v>
      </c>
      <c r="K22" s="14" t="s">
        <v>1406</v>
      </c>
      <c r="L22" s="187" t="s">
        <v>48</v>
      </c>
      <c r="M22" s="118" t="s">
        <v>977</v>
      </c>
      <c r="N22" s="118" t="s">
        <v>982</v>
      </c>
      <c r="O22" s="118"/>
      <c r="P22" s="118"/>
    </row>
    <row r="23" spans="2:16">
      <c r="B23" s="143">
        <v>2</v>
      </c>
      <c r="C23" s="143">
        <v>3</v>
      </c>
      <c r="D23" s="143">
        <v>1</v>
      </c>
      <c r="E23" s="143">
        <v>2</v>
      </c>
      <c r="F23" s="143"/>
      <c r="G23" s="143" t="s">
        <v>149</v>
      </c>
      <c r="H23" s="143" t="s">
        <v>147</v>
      </c>
      <c r="I23" s="143" t="s">
        <v>148</v>
      </c>
      <c r="J23" s="14" t="s">
        <v>217</v>
      </c>
      <c r="K23" s="14" t="s">
        <v>1407</v>
      </c>
      <c r="L23" s="187" t="s">
        <v>48</v>
      </c>
      <c r="M23" s="118" t="s">
        <v>977</v>
      </c>
      <c r="N23" s="118" t="s">
        <v>982</v>
      </c>
      <c r="O23" s="118"/>
      <c r="P23" s="118"/>
    </row>
    <row r="24" spans="2:16">
      <c r="B24" s="189">
        <v>2</v>
      </c>
      <c r="C24" s="189">
        <v>3</v>
      </c>
      <c r="D24" s="189">
        <v>1</v>
      </c>
      <c r="E24" s="189">
        <v>2</v>
      </c>
      <c r="F24" s="189"/>
      <c r="G24" s="189" t="s">
        <v>149</v>
      </c>
      <c r="H24" s="189" t="s">
        <v>147</v>
      </c>
      <c r="I24" s="189" t="s">
        <v>148</v>
      </c>
      <c r="J24" s="190" t="s">
        <v>213</v>
      </c>
      <c r="K24" s="190" t="s">
        <v>214</v>
      </c>
      <c r="L24" s="191" t="s">
        <v>48</v>
      </c>
      <c r="M24" s="230" t="s">
        <v>983</v>
      </c>
      <c r="N24" s="230" t="s">
        <v>1545</v>
      </c>
      <c r="O24" s="230" t="s">
        <v>1546</v>
      </c>
      <c r="P24" s="230"/>
    </row>
    <row r="25" spans="2:16">
      <c r="B25" s="143">
        <v>2</v>
      </c>
      <c r="C25" s="143">
        <v>3</v>
      </c>
      <c r="D25" s="143">
        <v>1</v>
      </c>
      <c r="E25" s="143">
        <v>2</v>
      </c>
      <c r="F25" s="143"/>
      <c r="G25" s="143" t="s">
        <v>149</v>
      </c>
      <c r="H25" s="143" t="s">
        <v>147</v>
      </c>
      <c r="I25" s="143" t="s">
        <v>148</v>
      </c>
      <c r="J25" s="14" t="s">
        <v>211</v>
      </c>
      <c r="K25" s="14" t="s">
        <v>1408</v>
      </c>
      <c r="L25" s="187" t="s">
        <v>48</v>
      </c>
      <c r="M25" s="118" t="s">
        <v>983</v>
      </c>
      <c r="N25" s="118" t="s">
        <v>986</v>
      </c>
      <c r="O25" s="118" t="s">
        <v>963</v>
      </c>
      <c r="P25" s="118"/>
    </row>
    <row r="26" spans="2:16">
      <c r="B26" s="189">
        <v>2</v>
      </c>
      <c r="C26" s="189">
        <v>3</v>
      </c>
      <c r="D26" s="189">
        <v>1</v>
      </c>
      <c r="E26" s="189">
        <v>2</v>
      </c>
      <c r="F26" s="189"/>
      <c r="G26" s="189" t="s">
        <v>149</v>
      </c>
      <c r="H26" s="189" t="s">
        <v>147</v>
      </c>
      <c r="I26" s="189" t="s">
        <v>148</v>
      </c>
      <c r="J26" s="190" t="s">
        <v>209</v>
      </c>
      <c r="K26" s="190" t="s">
        <v>1409</v>
      </c>
      <c r="L26" s="191" t="s">
        <v>48</v>
      </c>
      <c r="M26" s="230" t="s">
        <v>983</v>
      </c>
      <c r="N26" s="230" t="s">
        <v>1545</v>
      </c>
      <c r="O26" s="230" t="s">
        <v>1546</v>
      </c>
      <c r="P26" s="230"/>
    </row>
    <row r="27" spans="2:16">
      <c r="B27" s="189">
        <v>2</v>
      </c>
      <c r="C27" s="189">
        <v>3</v>
      </c>
      <c r="D27" s="189">
        <v>1</v>
      </c>
      <c r="E27" s="189">
        <v>2</v>
      </c>
      <c r="F27" s="189"/>
      <c r="G27" s="189" t="s">
        <v>149</v>
      </c>
      <c r="H27" s="189" t="s">
        <v>147</v>
      </c>
      <c r="I27" s="189" t="s">
        <v>148</v>
      </c>
      <c r="J27" s="190" t="s">
        <v>1410</v>
      </c>
      <c r="K27" s="190" t="s">
        <v>210</v>
      </c>
      <c r="L27" s="191" t="s">
        <v>48</v>
      </c>
      <c r="M27" s="230" t="s">
        <v>983</v>
      </c>
      <c r="N27" s="230" t="s">
        <v>987</v>
      </c>
      <c r="O27" s="230" t="s">
        <v>985</v>
      </c>
      <c r="P27" s="230"/>
    </row>
    <row r="28" spans="2:16">
      <c r="B28" s="143">
        <v>2</v>
      </c>
      <c r="C28" s="143">
        <v>3</v>
      </c>
      <c r="D28" s="143">
        <v>1</v>
      </c>
      <c r="E28" s="143">
        <v>2</v>
      </c>
      <c r="F28" s="143"/>
      <c r="G28" s="143" t="s">
        <v>149</v>
      </c>
      <c r="H28" s="143" t="s">
        <v>147</v>
      </c>
      <c r="I28" s="143" t="s">
        <v>148</v>
      </c>
      <c r="J28" s="14" t="s">
        <v>1369</v>
      </c>
      <c r="K28" s="14" t="s">
        <v>1370</v>
      </c>
      <c r="L28" s="187" t="s">
        <v>48</v>
      </c>
      <c r="M28" s="118" t="s">
        <v>983</v>
      </c>
      <c r="N28" s="118" t="s">
        <v>986</v>
      </c>
      <c r="O28" s="118" t="s">
        <v>963</v>
      </c>
      <c r="P28" s="118"/>
    </row>
    <row r="29" spans="2:16">
      <c r="B29" s="143">
        <v>2</v>
      </c>
      <c r="C29" s="143">
        <v>3</v>
      </c>
      <c r="D29" s="143">
        <v>1</v>
      </c>
      <c r="E29" s="143">
        <v>2</v>
      </c>
      <c r="F29" s="143"/>
      <c r="G29" s="143" t="s">
        <v>149</v>
      </c>
      <c r="H29" s="143" t="s">
        <v>147</v>
      </c>
      <c r="I29" s="143" t="s">
        <v>148</v>
      </c>
      <c r="J29" s="14" t="s">
        <v>1404</v>
      </c>
      <c r="K29" s="14" t="s">
        <v>1405</v>
      </c>
      <c r="L29" s="187" t="s">
        <v>48</v>
      </c>
      <c r="M29" s="118" t="s">
        <v>983</v>
      </c>
      <c r="N29" s="118" t="s">
        <v>986</v>
      </c>
      <c r="O29" s="118" t="s">
        <v>963</v>
      </c>
      <c r="P29" s="118"/>
    </row>
    <row r="30" spans="2:16">
      <c r="B30" s="143">
        <v>2</v>
      </c>
      <c r="C30" s="143">
        <v>3</v>
      </c>
      <c r="D30" s="143">
        <v>1</v>
      </c>
      <c r="E30" s="143">
        <v>2</v>
      </c>
      <c r="F30" s="143"/>
      <c r="G30" s="143" t="s">
        <v>149</v>
      </c>
      <c r="H30" s="143" t="s">
        <v>147</v>
      </c>
      <c r="I30" s="143" t="s">
        <v>148</v>
      </c>
      <c r="J30" s="14" t="s">
        <v>115</v>
      </c>
      <c r="K30" s="14" t="s">
        <v>114</v>
      </c>
      <c r="L30" s="187" t="s">
        <v>48</v>
      </c>
      <c r="M30" s="118" t="s">
        <v>983</v>
      </c>
      <c r="N30" s="118" t="s">
        <v>986</v>
      </c>
      <c r="O30" s="118" t="s">
        <v>963</v>
      </c>
      <c r="P30" s="118"/>
    </row>
    <row r="31" spans="2:16">
      <c r="B31" s="143">
        <v>2</v>
      </c>
      <c r="C31" s="143">
        <v>3</v>
      </c>
      <c r="D31" s="143">
        <v>1</v>
      </c>
      <c r="E31" s="143">
        <v>2</v>
      </c>
      <c r="F31" s="143"/>
      <c r="G31" s="143" t="s">
        <v>149</v>
      </c>
      <c r="H31" s="143" t="s">
        <v>147</v>
      </c>
      <c r="I31" s="143" t="s">
        <v>148</v>
      </c>
      <c r="J31" s="14" t="s">
        <v>112</v>
      </c>
      <c r="K31" s="14" t="s">
        <v>111</v>
      </c>
      <c r="L31" s="187" t="s">
        <v>48</v>
      </c>
      <c r="M31" s="118" t="s">
        <v>983</v>
      </c>
      <c r="N31" s="118" t="s">
        <v>986</v>
      </c>
      <c r="O31" s="118" t="s">
        <v>963</v>
      </c>
      <c r="P31" s="118"/>
    </row>
    <row r="32" spans="2:16">
      <c r="B32" s="231">
        <v>2</v>
      </c>
      <c r="C32" s="231">
        <v>3</v>
      </c>
      <c r="D32" s="231">
        <v>1</v>
      </c>
      <c r="E32" s="232">
        <v>15</v>
      </c>
      <c r="F32" s="192"/>
      <c r="G32" s="193" t="s">
        <v>338</v>
      </c>
      <c r="H32" s="192"/>
      <c r="I32" s="192"/>
      <c r="J32" s="194"/>
      <c r="K32" s="192"/>
      <c r="L32" s="195"/>
      <c r="M32" s="195"/>
      <c r="N32" s="195"/>
      <c r="O32" s="195"/>
      <c r="P32" s="195"/>
    </row>
    <row r="33" spans="2:16">
      <c r="B33" s="182">
        <v>2</v>
      </c>
      <c r="C33" s="182">
        <v>3</v>
      </c>
      <c r="D33" s="182">
        <v>1</v>
      </c>
      <c r="E33" s="183">
        <v>15</v>
      </c>
      <c r="F33" s="178"/>
      <c r="G33" s="179" t="s">
        <v>338</v>
      </c>
      <c r="H33" s="178" t="s">
        <v>284</v>
      </c>
      <c r="I33" s="178" t="s">
        <v>285</v>
      </c>
      <c r="J33" s="180"/>
      <c r="K33" s="178"/>
      <c r="L33" s="181"/>
      <c r="M33" s="181"/>
      <c r="N33" s="181"/>
      <c r="O33" s="181"/>
      <c r="P33" s="181"/>
    </row>
    <row r="34" spans="2:16">
      <c r="B34" s="148">
        <v>2</v>
      </c>
      <c r="C34" s="148">
        <v>3</v>
      </c>
      <c r="D34" s="148">
        <v>1</v>
      </c>
      <c r="E34" s="186">
        <v>15</v>
      </c>
      <c r="F34" s="118"/>
      <c r="G34" s="185" t="s">
        <v>338</v>
      </c>
      <c r="H34" s="185" t="s">
        <v>284</v>
      </c>
      <c r="I34" s="185" t="s">
        <v>285</v>
      </c>
      <c r="J34" s="118" t="s">
        <v>1145</v>
      </c>
      <c r="K34" s="185" t="s">
        <v>221</v>
      </c>
      <c r="L34" s="118" t="s">
        <v>48</v>
      </c>
      <c r="M34" s="118" t="s">
        <v>983</v>
      </c>
      <c r="N34" s="118" t="s">
        <v>986</v>
      </c>
      <c r="O34" s="118" t="s">
        <v>963</v>
      </c>
      <c r="P34" s="118"/>
    </row>
    <row r="35" spans="2:16">
      <c r="B35" s="148">
        <v>2</v>
      </c>
      <c r="C35" s="148">
        <v>3</v>
      </c>
      <c r="D35" s="148">
        <v>1</v>
      </c>
      <c r="E35" s="186">
        <v>15</v>
      </c>
      <c r="F35" s="118"/>
      <c r="G35" s="185" t="s">
        <v>338</v>
      </c>
      <c r="H35" s="185" t="s">
        <v>284</v>
      </c>
      <c r="I35" s="185" t="s">
        <v>285</v>
      </c>
      <c r="J35" s="118" t="s">
        <v>222</v>
      </c>
      <c r="K35" s="185" t="s">
        <v>315</v>
      </c>
      <c r="L35" s="118" t="s">
        <v>48</v>
      </c>
      <c r="M35" s="118" t="s">
        <v>983</v>
      </c>
      <c r="N35" s="118" t="s">
        <v>987</v>
      </c>
      <c r="O35" s="118" t="s">
        <v>981</v>
      </c>
      <c r="P35" s="118"/>
    </row>
    <row r="36" spans="2:16">
      <c r="B36" s="148">
        <v>2</v>
      </c>
      <c r="C36" s="148">
        <v>3</v>
      </c>
      <c r="D36" s="148">
        <v>1</v>
      </c>
      <c r="E36" s="186">
        <v>15</v>
      </c>
      <c r="F36" s="118"/>
      <c r="G36" s="185" t="s">
        <v>338</v>
      </c>
      <c r="H36" s="185" t="s">
        <v>284</v>
      </c>
      <c r="I36" s="185" t="s">
        <v>285</v>
      </c>
      <c r="J36" s="118" t="s">
        <v>1411</v>
      </c>
      <c r="K36" s="185" t="s">
        <v>1412</v>
      </c>
      <c r="L36" s="118" t="s">
        <v>48</v>
      </c>
      <c r="M36" s="118" t="s">
        <v>977</v>
      </c>
      <c r="N36" s="118" t="s">
        <v>966</v>
      </c>
      <c r="O36" s="118"/>
      <c r="P36" s="118"/>
    </row>
    <row r="37" spans="2:16">
      <c r="B37" s="148">
        <v>2</v>
      </c>
      <c r="C37" s="148">
        <v>3</v>
      </c>
      <c r="D37" s="148">
        <v>1</v>
      </c>
      <c r="E37" s="186">
        <v>15</v>
      </c>
      <c r="F37" s="118"/>
      <c r="G37" s="185" t="s">
        <v>338</v>
      </c>
      <c r="H37" s="185" t="s">
        <v>284</v>
      </c>
      <c r="I37" s="185" t="s">
        <v>285</v>
      </c>
      <c r="J37" s="118" t="s">
        <v>1413</v>
      </c>
      <c r="K37" s="185" t="s">
        <v>334</v>
      </c>
      <c r="L37" s="118" t="s">
        <v>48</v>
      </c>
      <c r="M37" s="118" t="s">
        <v>977</v>
      </c>
      <c r="N37" s="118" t="s">
        <v>966</v>
      </c>
      <c r="O37" s="118"/>
      <c r="P37" s="118"/>
    </row>
    <row r="38" spans="2:16">
      <c r="B38" s="148">
        <v>2</v>
      </c>
      <c r="C38" s="148">
        <v>3</v>
      </c>
      <c r="D38" s="148">
        <v>1</v>
      </c>
      <c r="E38" s="186">
        <v>15</v>
      </c>
      <c r="F38" s="118"/>
      <c r="G38" s="185" t="s">
        <v>338</v>
      </c>
      <c r="H38" s="185" t="s">
        <v>284</v>
      </c>
      <c r="I38" s="185" t="s">
        <v>285</v>
      </c>
      <c r="J38" s="118" t="s">
        <v>1414</v>
      </c>
      <c r="K38" s="185" t="s">
        <v>333</v>
      </c>
      <c r="L38" s="118" t="s">
        <v>48</v>
      </c>
      <c r="M38" s="118" t="s">
        <v>983</v>
      </c>
      <c r="N38" s="118" t="s">
        <v>986</v>
      </c>
      <c r="O38" s="118" t="s">
        <v>963</v>
      </c>
      <c r="P38" s="118"/>
    </row>
    <row r="39" spans="2:16">
      <c r="B39" s="148">
        <v>2</v>
      </c>
      <c r="C39" s="148">
        <v>3</v>
      </c>
      <c r="D39" s="148">
        <v>1</v>
      </c>
      <c r="E39" s="186">
        <v>15</v>
      </c>
      <c r="F39" s="118"/>
      <c r="G39" s="185" t="s">
        <v>338</v>
      </c>
      <c r="H39" s="185" t="s">
        <v>284</v>
      </c>
      <c r="I39" s="185" t="s">
        <v>285</v>
      </c>
      <c r="J39" s="118" t="s">
        <v>1415</v>
      </c>
      <c r="K39" s="185" t="s">
        <v>336</v>
      </c>
      <c r="L39" s="118" t="s">
        <v>48</v>
      </c>
      <c r="M39" s="118" t="s">
        <v>977</v>
      </c>
      <c r="N39" s="118" t="s">
        <v>966</v>
      </c>
      <c r="O39" s="118"/>
      <c r="P39" s="118"/>
    </row>
    <row r="40" spans="2:16">
      <c r="B40" s="148">
        <v>2</v>
      </c>
      <c r="C40" s="148">
        <v>3</v>
      </c>
      <c r="D40" s="148">
        <v>1</v>
      </c>
      <c r="E40" s="186">
        <v>15</v>
      </c>
      <c r="F40" s="118"/>
      <c r="G40" s="185" t="s">
        <v>338</v>
      </c>
      <c r="H40" s="185" t="s">
        <v>284</v>
      </c>
      <c r="I40" s="185" t="s">
        <v>285</v>
      </c>
      <c r="J40" s="118" t="s">
        <v>283</v>
      </c>
      <c r="K40" s="185" t="s">
        <v>335</v>
      </c>
      <c r="L40" s="118" t="s">
        <v>48</v>
      </c>
      <c r="M40" s="118" t="s">
        <v>977</v>
      </c>
      <c r="N40" s="118" t="s">
        <v>966</v>
      </c>
      <c r="O40" s="118"/>
      <c r="P40" s="118"/>
    </row>
    <row r="41" spans="2:16">
      <c r="B41" s="148">
        <v>2</v>
      </c>
      <c r="C41" s="148">
        <v>3</v>
      </c>
      <c r="D41" s="148">
        <v>1</v>
      </c>
      <c r="E41" s="186">
        <v>15</v>
      </c>
      <c r="F41" s="118"/>
      <c r="G41" s="185" t="s">
        <v>338</v>
      </c>
      <c r="H41" s="185" t="s">
        <v>284</v>
      </c>
      <c r="I41" s="185" t="s">
        <v>285</v>
      </c>
      <c r="J41" s="118" t="s">
        <v>337</v>
      </c>
      <c r="K41" s="185" t="s">
        <v>1416</v>
      </c>
      <c r="L41" s="118" t="s">
        <v>48</v>
      </c>
      <c r="M41" s="118" t="s">
        <v>983</v>
      </c>
      <c r="N41" s="118" t="s">
        <v>986</v>
      </c>
      <c r="O41" s="118" t="s">
        <v>963</v>
      </c>
      <c r="P41" s="118"/>
    </row>
    <row r="42" spans="2:16">
      <c r="B42" s="148">
        <v>2</v>
      </c>
      <c r="C42" s="148">
        <v>3</v>
      </c>
      <c r="D42" s="148">
        <v>1</v>
      </c>
      <c r="E42" s="186">
        <v>15</v>
      </c>
      <c r="F42" s="118"/>
      <c r="G42" s="185" t="s">
        <v>338</v>
      </c>
      <c r="H42" s="185" t="s">
        <v>284</v>
      </c>
      <c r="I42" s="185" t="s">
        <v>285</v>
      </c>
      <c r="J42" s="118" t="s">
        <v>297</v>
      </c>
      <c r="K42" s="185" t="s">
        <v>296</v>
      </c>
      <c r="L42" s="118" t="s">
        <v>48</v>
      </c>
      <c r="M42" s="118" t="s">
        <v>983</v>
      </c>
      <c r="N42" s="118" t="s">
        <v>986</v>
      </c>
      <c r="O42" s="118" t="s">
        <v>963</v>
      </c>
      <c r="P42" s="118"/>
    </row>
    <row r="43" spans="2:16">
      <c r="B43" s="148">
        <v>2</v>
      </c>
      <c r="C43" s="148">
        <v>3</v>
      </c>
      <c r="D43" s="148">
        <v>1</v>
      </c>
      <c r="E43" s="186">
        <v>15</v>
      </c>
      <c r="F43" s="118"/>
      <c r="G43" s="185" t="s">
        <v>338</v>
      </c>
      <c r="H43" s="185" t="s">
        <v>284</v>
      </c>
      <c r="I43" s="185" t="s">
        <v>285</v>
      </c>
      <c r="J43" s="118" t="s">
        <v>1417</v>
      </c>
      <c r="K43" s="185" t="s">
        <v>173</v>
      </c>
      <c r="L43" s="118" t="s">
        <v>48</v>
      </c>
      <c r="M43" s="118" t="s">
        <v>983</v>
      </c>
      <c r="N43" s="118" t="s">
        <v>986</v>
      </c>
      <c r="O43" s="118" t="s">
        <v>963</v>
      </c>
      <c r="P43" s="118"/>
    </row>
    <row r="44" spans="2:16">
      <c r="B44" s="148">
        <v>2</v>
      </c>
      <c r="C44" s="148">
        <v>3</v>
      </c>
      <c r="D44" s="148">
        <v>1</v>
      </c>
      <c r="E44" s="186">
        <v>15</v>
      </c>
      <c r="F44" s="118"/>
      <c r="G44" s="185" t="s">
        <v>338</v>
      </c>
      <c r="H44" s="185" t="s">
        <v>284</v>
      </c>
      <c r="I44" s="185" t="s">
        <v>285</v>
      </c>
      <c r="J44" s="118" t="s">
        <v>1369</v>
      </c>
      <c r="K44" s="185" t="s">
        <v>1370</v>
      </c>
      <c r="L44" s="118" t="s">
        <v>48</v>
      </c>
      <c r="M44" s="118" t="s">
        <v>983</v>
      </c>
      <c r="N44" s="118" t="s">
        <v>986</v>
      </c>
      <c r="O44" s="118" t="s">
        <v>963</v>
      </c>
      <c r="P44" s="118"/>
    </row>
    <row r="45" spans="2:16">
      <c r="B45" s="148">
        <v>2</v>
      </c>
      <c r="C45" s="148">
        <v>3</v>
      </c>
      <c r="D45" s="148">
        <v>1</v>
      </c>
      <c r="E45" s="186">
        <v>15</v>
      </c>
      <c r="F45" s="118"/>
      <c r="G45" s="185" t="s">
        <v>338</v>
      </c>
      <c r="H45" s="185" t="s">
        <v>284</v>
      </c>
      <c r="I45" s="185" t="s">
        <v>285</v>
      </c>
      <c r="J45" s="118" t="s">
        <v>1404</v>
      </c>
      <c r="K45" s="185" t="s">
        <v>1405</v>
      </c>
      <c r="L45" s="118" t="s">
        <v>48</v>
      </c>
      <c r="M45" s="118" t="s">
        <v>983</v>
      </c>
      <c r="N45" s="118" t="s">
        <v>986</v>
      </c>
      <c r="O45" s="118" t="s">
        <v>963</v>
      </c>
      <c r="P45" s="118"/>
    </row>
    <row r="46" spans="2:16">
      <c r="B46" s="148">
        <v>2</v>
      </c>
      <c r="C46" s="148">
        <v>3</v>
      </c>
      <c r="D46" s="148">
        <v>1</v>
      </c>
      <c r="E46" s="186">
        <v>15</v>
      </c>
      <c r="F46" s="118"/>
      <c r="G46" s="185" t="s">
        <v>338</v>
      </c>
      <c r="H46" s="185" t="s">
        <v>284</v>
      </c>
      <c r="I46" s="185" t="s">
        <v>285</v>
      </c>
      <c r="J46" s="118" t="s">
        <v>115</v>
      </c>
      <c r="K46" s="185" t="s">
        <v>114</v>
      </c>
      <c r="L46" s="118" t="s">
        <v>48</v>
      </c>
      <c r="M46" s="118" t="s">
        <v>983</v>
      </c>
      <c r="N46" s="118" t="s">
        <v>986</v>
      </c>
      <c r="O46" s="118" t="s">
        <v>963</v>
      </c>
      <c r="P46" s="118"/>
    </row>
    <row r="47" spans="2:16">
      <c r="B47" s="148">
        <v>2</v>
      </c>
      <c r="C47" s="148">
        <v>3</v>
      </c>
      <c r="D47" s="148">
        <v>1</v>
      </c>
      <c r="E47" s="186">
        <v>15</v>
      </c>
      <c r="F47" s="118"/>
      <c r="G47" s="185" t="s">
        <v>338</v>
      </c>
      <c r="H47" s="185" t="s">
        <v>284</v>
      </c>
      <c r="I47" s="185" t="s">
        <v>285</v>
      </c>
      <c r="J47" s="118" t="s">
        <v>112</v>
      </c>
      <c r="K47" s="185" t="s">
        <v>111</v>
      </c>
      <c r="L47" s="118" t="s">
        <v>48</v>
      </c>
      <c r="M47" s="118" t="s">
        <v>983</v>
      </c>
      <c r="N47" s="118" t="s">
        <v>986</v>
      </c>
      <c r="O47" s="118" t="s">
        <v>963</v>
      </c>
      <c r="P47" s="118"/>
    </row>
    <row r="48" spans="2:16">
      <c r="B48" s="233">
        <v>2</v>
      </c>
      <c r="C48" s="233">
        <v>3</v>
      </c>
      <c r="D48" s="233">
        <v>1</v>
      </c>
      <c r="E48" s="234">
        <v>15</v>
      </c>
      <c r="F48" s="198"/>
      <c r="G48" s="199" t="s">
        <v>338</v>
      </c>
      <c r="H48" s="198" t="s">
        <v>202</v>
      </c>
      <c r="I48" s="198" t="s">
        <v>226</v>
      </c>
      <c r="J48" s="200"/>
      <c r="K48" s="198"/>
      <c r="L48" s="201"/>
      <c r="M48" s="201"/>
      <c r="N48" s="201"/>
      <c r="O48" s="201"/>
      <c r="P48" s="201"/>
    </row>
    <row r="49" spans="2:16">
      <c r="B49" s="148">
        <v>2</v>
      </c>
      <c r="C49" s="148">
        <v>3</v>
      </c>
      <c r="D49" s="148">
        <v>1</v>
      </c>
      <c r="E49" s="186">
        <v>15</v>
      </c>
      <c r="F49" s="118"/>
      <c r="G49" s="185" t="s">
        <v>338</v>
      </c>
      <c r="H49" s="185" t="s">
        <v>202</v>
      </c>
      <c r="I49" s="185" t="s">
        <v>226</v>
      </c>
      <c r="J49" s="118" t="s">
        <v>332</v>
      </c>
      <c r="K49" s="185" t="s">
        <v>331</v>
      </c>
      <c r="L49" s="118" t="s">
        <v>48</v>
      </c>
      <c r="M49" s="118" t="s">
        <v>977</v>
      </c>
      <c r="N49" s="118" t="s">
        <v>966</v>
      </c>
      <c r="O49" s="118"/>
      <c r="P49" s="118"/>
    </row>
    <row r="50" spans="2:16">
      <c r="B50" s="233">
        <v>2</v>
      </c>
      <c r="C50" s="233">
        <v>3</v>
      </c>
      <c r="D50" s="233">
        <v>1</v>
      </c>
      <c r="E50" s="234">
        <v>15</v>
      </c>
      <c r="F50" s="198"/>
      <c r="G50" s="199" t="s">
        <v>338</v>
      </c>
      <c r="H50" s="198" t="s">
        <v>327</v>
      </c>
      <c r="I50" s="198" t="s">
        <v>330</v>
      </c>
      <c r="J50" s="200"/>
      <c r="K50" s="198"/>
      <c r="L50" s="201"/>
      <c r="M50" s="201"/>
      <c r="N50" s="201"/>
      <c r="O50" s="201"/>
      <c r="P50" s="201"/>
    </row>
    <row r="51" spans="2:16">
      <c r="B51" s="148">
        <v>2</v>
      </c>
      <c r="C51" s="148">
        <v>3</v>
      </c>
      <c r="D51" s="148">
        <v>1</v>
      </c>
      <c r="E51" s="186">
        <v>15</v>
      </c>
      <c r="F51" s="118"/>
      <c r="G51" s="185" t="s">
        <v>338</v>
      </c>
      <c r="H51" s="185" t="s">
        <v>327</v>
      </c>
      <c r="I51" s="185" t="s">
        <v>330</v>
      </c>
      <c r="J51" s="118" t="s">
        <v>329</v>
      </c>
      <c r="K51" s="185" t="s">
        <v>328</v>
      </c>
      <c r="L51" s="118" t="s">
        <v>48</v>
      </c>
      <c r="M51" s="118" t="s">
        <v>977</v>
      </c>
      <c r="N51" s="118" t="s">
        <v>965</v>
      </c>
      <c r="O51" s="118"/>
      <c r="P51" s="118"/>
    </row>
    <row r="52" spans="2:16">
      <c r="B52" s="148">
        <v>2</v>
      </c>
      <c r="C52" s="148">
        <v>3</v>
      </c>
      <c r="D52" s="148">
        <v>1</v>
      </c>
      <c r="E52" s="186">
        <v>15</v>
      </c>
      <c r="F52" s="118"/>
      <c r="G52" s="185" t="s">
        <v>338</v>
      </c>
      <c r="H52" s="185" t="s">
        <v>327</v>
      </c>
      <c r="I52" s="185" t="s">
        <v>330</v>
      </c>
      <c r="J52" s="118" t="s">
        <v>115</v>
      </c>
      <c r="K52" s="185" t="s">
        <v>114</v>
      </c>
      <c r="L52" s="118" t="s">
        <v>48</v>
      </c>
      <c r="M52" s="118" t="s">
        <v>977</v>
      </c>
      <c r="N52" s="118" t="s">
        <v>966</v>
      </c>
      <c r="O52" s="118"/>
      <c r="P52" s="118"/>
    </row>
    <row r="53" spans="2:16">
      <c r="B53" s="231">
        <v>2</v>
      </c>
      <c r="C53" s="231">
        <v>3</v>
      </c>
      <c r="D53" s="231">
        <v>1</v>
      </c>
      <c r="E53" s="232">
        <v>16</v>
      </c>
      <c r="F53" s="192"/>
      <c r="G53" s="193" t="s">
        <v>326</v>
      </c>
      <c r="H53" s="192"/>
      <c r="I53" s="192"/>
      <c r="J53" s="194"/>
      <c r="K53" s="192"/>
      <c r="L53" s="195"/>
      <c r="M53" s="195"/>
      <c r="N53" s="195"/>
      <c r="O53" s="195"/>
      <c r="P53" s="195"/>
    </row>
    <row r="54" spans="2:16">
      <c r="B54" s="182">
        <v>2</v>
      </c>
      <c r="C54" s="182">
        <v>3</v>
      </c>
      <c r="D54" s="182">
        <v>1</v>
      </c>
      <c r="E54" s="183">
        <v>16</v>
      </c>
      <c r="F54" s="178"/>
      <c r="G54" s="179" t="s">
        <v>326</v>
      </c>
      <c r="H54" s="178" t="s">
        <v>324</v>
      </c>
      <c r="I54" s="178" t="s">
        <v>325</v>
      </c>
      <c r="J54" s="180"/>
      <c r="K54" s="178"/>
      <c r="L54" s="181"/>
      <c r="M54" s="181"/>
      <c r="N54" s="181"/>
      <c r="O54" s="181"/>
      <c r="P54" s="181"/>
    </row>
    <row r="55" spans="2:16">
      <c r="B55" s="148">
        <v>2</v>
      </c>
      <c r="C55" s="148">
        <v>3</v>
      </c>
      <c r="D55" s="148">
        <v>1</v>
      </c>
      <c r="E55" s="186">
        <v>16</v>
      </c>
      <c r="F55" s="118"/>
      <c r="G55" s="185" t="s">
        <v>326</v>
      </c>
      <c r="H55" s="185" t="s">
        <v>324</v>
      </c>
      <c r="I55" s="185" t="s">
        <v>325</v>
      </c>
      <c r="J55" s="118" t="s">
        <v>219</v>
      </c>
      <c r="K55" s="185" t="s">
        <v>218</v>
      </c>
      <c r="L55" s="118" t="s">
        <v>48</v>
      </c>
      <c r="M55" s="118" t="s">
        <v>977</v>
      </c>
      <c r="N55" s="118" t="s">
        <v>982</v>
      </c>
      <c r="O55" s="118"/>
      <c r="P55" s="118"/>
    </row>
    <row r="56" spans="2:16">
      <c r="B56" s="148">
        <v>2</v>
      </c>
      <c r="C56" s="148">
        <v>3</v>
      </c>
      <c r="D56" s="148">
        <v>1</v>
      </c>
      <c r="E56" s="186">
        <v>16</v>
      </c>
      <c r="F56" s="118"/>
      <c r="G56" s="185" t="s">
        <v>326</v>
      </c>
      <c r="H56" s="185" t="s">
        <v>324</v>
      </c>
      <c r="I56" s="185" t="s">
        <v>325</v>
      </c>
      <c r="J56" s="118" t="s">
        <v>217</v>
      </c>
      <c r="K56" s="185" t="s">
        <v>216</v>
      </c>
      <c r="L56" s="118" t="s">
        <v>48</v>
      </c>
      <c r="M56" s="118" t="s">
        <v>977</v>
      </c>
      <c r="N56" s="118" t="s">
        <v>982</v>
      </c>
      <c r="O56" s="118"/>
      <c r="P56" s="118"/>
    </row>
    <row r="57" spans="2:16">
      <c r="B57" s="148">
        <v>2</v>
      </c>
      <c r="C57" s="148">
        <v>3</v>
      </c>
      <c r="D57" s="148">
        <v>1</v>
      </c>
      <c r="E57" s="186">
        <v>16</v>
      </c>
      <c r="F57" s="118"/>
      <c r="G57" s="185" t="s">
        <v>326</v>
      </c>
      <c r="H57" s="185" t="s">
        <v>324</v>
      </c>
      <c r="I57" s="185" t="s">
        <v>325</v>
      </c>
      <c r="J57" s="118" t="s">
        <v>215</v>
      </c>
      <c r="K57" s="185" t="s">
        <v>214</v>
      </c>
      <c r="L57" s="118" t="s">
        <v>48</v>
      </c>
      <c r="M57" s="118" t="s">
        <v>977</v>
      </c>
      <c r="N57" s="118" t="s">
        <v>982</v>
      </c>
      <c r="O57" s="118"/>
      <c r="P57" s="118"/>
    </row>
    <row r="58" spans="2:16">
      <c r="B58" s="148">
        <v>2</v>
      </c>
      <c r="C58" s="148">
        <v>3</v>
      </c>
      <c r="D58" s="148">
        <v>1</v>
      </c>
      <c r="E58" s="186">
        <v>16</v>
      </c>
      <c r="F58" s="118"/>
      <c r="G58" s="185" t="s">
        <v>326</v>
      </c>
      <c r="H58" s="185" t="s">
        <v>324</v>
      </c>
      <c r="I58" s="185" t="s">
        <v>325</v>
      </c>
      <c r="J58" s="118" t="s">
        <v>1418</v>
      </c>
      <c r="K58" s="185" t="s">
        <v>206</v>
      </c>
      <c r="L58" s="118" t="s">
        <v>48</v>
      </c>
      <c r="M58" s="118" t="s">
        <v>977</v>
      </c>
      <c r="N58" s="118" t="s">
        <v>982</v>
      </c>
      <c r="O58" s="118"/>
      <c r="P58" s="118"/>
    </row>
    <row r="59" spans="2:16">
      <c r="B59" s="148">
        <v>2</v>
      </c>
      <c r="C59" s="148">
        <v>3</v>
      </c>
      <c r="D59" s="148">
        <v>1</v>
      </c>
      <c r="E59" s="186">
        <v>16</v>
      </c>
      <c r="F59" s="118"/>
      <c r="G59" s="185" t="s">
        <v>326</v>
      </c>
      <c r="H59" s="185" t="s">
        <v>324</v>
      </c>
      <c r="I59" s="185" t="s">
        <v>325</v>
      </c>
      <c r="J59" s="118" t="s">
        <v>211</v>
      </c>
      <c r="K59" s="185" t="s">
        <v>1408</v>
      </c>
      <c r="L59" s="118" t="s">
        <v>48</v>
      </c>
      <c r="M59" s="118" t="s">
        <v>977</v>
      </c>
      <c r="N59" s="118" t="s">
        <v>982</v>
      </c>
      <c r="O59" s="118"/>
      <c r="P59" s="118"/>
    </row>
    <row r="60" spans="2:16">
      <c r="B60" s="148">
        <v>2</v>
      </c>
      <c r="C60" s="148">
        <v>3</v>
      </c>
      <c r="D60" s="148">
        <v>1</v>
      </c>
      <c r="E60" s="186">
        <v>16</v>
      </c>
      <c r="F60" s="118"/>
      <c r="G60" s="185" t="s">
        <v>326</v>
      </c>
      <c r="H60" s="185" t="s">
        <v>324</v>
      </c>
      <c r="I60" s="185" t="s">
        <v>325</v>
      </c>
      <c r="J60" s="118" t="s">
        <v>209</v>
      </c>
      <c r="K60" s="185" t="s">
        <v>208</v>
      </c>
      <c r="L60" s="118" t="s">
        <v>48</v>
      </c>
      <c r="M60" s="118" t="s">
        <v>977</v>
      </c>
      <c r="N60" s="118" t="s">
        <v>982</v>
      </c>
      <c r="O60" s="118"/>
      <c r="P60" s="118"/>
    </row>
    <row r="61" spans="2:16">
      <c r="B61" s="148">
        <v>2</v>
      </c>
      <c r="C61" s="148">
        <v>3</v>
      </c>
      <c r="D61" s="148">
        <v>1</v>
      </c>
      <c r="E61" s="186">
        <v>16</v>
      </c>
      <c r="F61" s="118"/>
      <c r="G61" s="185" t="s">
        <v>326</v>
      </c>
      <c r="H61" s="185" t="s">
        <v>324</v>
      </c>
      <c r="I61" s="185" t="s">
        <v>325</v>
      </c>
      <c r="J61" s="118" t="s">
        <v>1410</v>
      </c>
      <c r="K61" s="185" t="s">
        <v>210</v>
      </c>
      <c r="L61" s="118" t="s">
        <v>48</v>
      </c>
      <c r="M61" s="118" t="s">
        <v>983</v>
      </c>
      <c r="N61" s="118" t="s">
        <v>987</v>
      </c>
      <c r="O61" s="118" t="s">
        <v>985</v>
      </c>
      <c r="P61" s="118"/>
    </row>
    <row r="62" spans="2:16">
      <c r="B62" s="148">
        <v>2</v>
      </c>
      <c r="C62" s="148">
        <v>3</v>
      </c>
      <c r="D62" s="148">
        <v>1</v>
      </c>
      <c r="E62" s="186">
        <v>16</v>
      </c>
      <c r="F62" s="118"/>
      <c r="G62" s="185" t="s">
        <v>326</v>
      </c>
      <c r="H62" s="185" t="s">
        <v>324</v>
      </c>
      <c r="I62" s="185" t="s">
        <v>325</v>
      </c>
      <c r="J62" s="118" t="s">
        <v>115</v>
      </c>
      <c r="K62" s="185" t="s">
        <v>114</v>
      </c>
      <c r="L62" s="118" t="s">
        <v>48</v>
      </c>
      <c r="M62" s="118" t="s">
        <v>977</v>
      </c>
      <c r="N62" s="118" t="s">
        <v>982</v>
      </c>
      <c r="O62" s="118"/>
      <c r="P62" s="118"/>
    </row>
    <row r="63" spans="2:16">
      <c r="B63" s="231">
        <v>2</v>
      </c>
      <c r="C63" s="231">
        <v>3</v>
      </c>
      <c r="D63" s="231">
        <v>1</v>
      </c>
      <c r="E63" s="232">
        <v>17</v>
      </c>
      <c r="F63" s="192"/>
      <c r="G63" s="193" t="s">
        <v>323</v>
      </c>
      <c r="H63" s="192"/>
      <c r="I63" s="192"/>
      <c r="J63" s="194"/>
      <c r="K63" s="192"/>
      <c r="L63" s="195"/>
      <c r="M63" s="195"/>
      <c r="N63" s="195"/>
      <c r="O63" s="195"/>
      <c r="P63" s="195"/>
    </row>
    <row r="64" spans="2:16">
      <c r="B64" s="182">
        <v>2</v>
      </c>
      <c r="C64" s="182">
        <v>3</v>
      </c>
      <c r="D64" s="182">
        <v>1</v>
      </c>
      <c r="E64" s="183">
        <v>17</v>
      </c>
      <c r="F64" s="178"/>
      <c r="G64" s="179" t="s">
        <v>323</v>
      </c>
      <c r="H64" s="178" t="s">
        <v>321</v>
      </c>
      <c r="I64" s="178" t="s">
        <v>322</v>
      </c>
      <c r="J64" s="180"/>
      <c r="K64" s="178"/>
      <c r="L64" s="181"/>
      <c r="M64" s="181"/>
      <c r="N64" s="181"/>
      <c r="O64" s="181"/>
      <c r="P64" s="181"/>
    </row>
    <row r="65" spans="2:16">
      <c r="B65" s="148">
        <v>2</v>
      </c>
      <c r="C65" s="148">
        <v>3</v>
      </c>
      <c r="D65" s="148">
        <v>1</v>
      </c>
      <c r="E65" s="186">
        <v>17</v>
      </c>
      <c r="F65" s="118"/>
      <c r="G65" s="185" t="s">
        <v>323</v>
      </c>
      <c r="H65" s="185" t="s">
        <v>321</v>
      </c>
      <c r="I65" s="185" t="s">
        <v>322</v>
      </c>
      <c r="J65" s="118" t="s">
        <v>1369</v>
      </c>
      <c r="K65" s="185" t="s">
        <v>1370</v>
      </c>
      <c r="L65" s="118" t="s">
        <v>48</v>
      </c>
      <c r="M65" s="118" t="s">
        <v>977</v>
      </c>
      <c r="N65" s="118" t="s">
        <v>982</v>
      </c>
      <c r="O65" s="118"/>
      <c r="P65" s="118"/>
    </row>
    <row r="66" spans="2:16">
      <c r="B66" s="148">
        <v>2</v>
      </c>
      <c r="C66" s="148">
        <v>3</v>
      </c>
      <c r="D66" s="148">
        <v>1</v>
      </c>
      <c r="E66" s="186">
        <v>17</v>
      </c>
      <c r="F66" s="118"/>
      <c r="G66" s="185" t="s">
        <v>323</v>
      </c>
      <c r="H66" s="185" t="s">
        <v>321</v>
      </c>
      <c r="I66" s="185" t="s">
        <v>322</v>
      </c>
      <c r="J66" s="118" t="s">
        <v>1404</v>
      </c>
      <c r="K66" s="185" t="s">
        <v>1405</v>
      </c>
      <c r="L66" s="118" t="s">
        <v>48</v>
      </c>
      <c r="M66" s="118" t="s">
        <v>977</v>
      </c>
      <c r="N66" s="118" t="s">
        <v>982</v>
      </c>
      <c r="O66" s="118"/>
      <c r="P66" s="118"/>
    </row>
    <row r="67" spans="2:16">
      <c r="B67" s="148">
        <v>2</v>
      </c>
      <c r="C67" s="148">
        <v>3</v>
      </c>
      <c r="D67" s="148">
        <v>1</v>
      </c>
      <c r="E67" s="186">
        <v>17</v>
      </c>
      <c r="F67" s="118"/>
      <c r="G67" s="185" t="s">
        <v>323</v>
      </c>
      <c r="H67" s="185" t="s">
        <v>321</v>
      </c>
      <c r="I67" s="185" t="s">
        <v>322</v>
      </c>
      <c r="J67" s="118" t="s">
        <v>115</v>
      </c>
      <c r="K67" s="185" t="s">
        <v>114</v>
      </c>
      <c r="L67" s="118" t="s">
        <v>48</v>
      </c>
      <c r="M67" s="118" t="s">
        <v>977</v>
      </c>
      <c r="N67" s="118" t="s">
        <v>982</v>
      </c>
      <c r="O67" s="118"/>
      <c r="P67" s="118"/>
    </row>
    <row r="68" spans="2:16">
      <c r="B68" s="148">
        <v>2</v>
      </c>
      <c r="C68" s="148">
        <v>3</v>
      </c>
      <c r="D68" s="148">
        <v>1</v>
      </c>
      <c r="E68" s="186">
        <v>17</v>
      </c>
      <c r="F68" s="118"/>
      <c r="G68" s="185" t="s">
        <v>323</v>
      </c>
      <c r="H68" s="185" t="s">
        <v>321</v>
      </c>
      <c r="I68" s="185" t="s">
        <v>322</v>
      </c>
      <c r="J68" s="118" t="s">
        <v>112</v>
      </c>
      <c r="K68" s="185" t="s">
        <v>111</v>
      </c>
      <c r="L68" s="118" t="s">
        <v>48</v>
      </c>
      <c r="M68" s="118" t="s">
        <v>977</v>
      </c>
      <c r="N68" s="118" t="s">
        <v>982</v>
      </c>
      <c r="O68" s="118"/>
      <c r="P68" s="118"/>
    </row>
    <row r="69" spans="2:16">
      <c r="B69" s="235">
        <v>2</v>
      </c>
      <c r="C69" s="235">
        <v>3</v>
      </c>
      <c r="D69" s="235">
        <v>2</v>
      </c>
      <c r="E69" s="236"/>
      <c r="F69" s="202"/>
      <c r="G69" s="203"/>
      <c r="H69" s="202"/>
      <c r="I69" s="202"/>
      <c r="J69" s="204"/>
      <c r="K69" s="202" t="s">
        <v>320</v>
      </c>
      <c r="L69" s="205"/>
      <c r="M69" s="205"/>
      <c r="N69" s="205"/>
      <c r="O69" s="205"/>
      <c r="P69" s="205"/>
    </row>
    <row r="70" spans="2:16">
      <c r="B70" s="176">
        <v>2</v>
      </c>
      <c r="C70" s="176">
        <v>3</v>
      </c>
      <c r="D70" s="176">
        <v>2</v>
      </c>
      <c r="E70" s="177">
        <v>2</v>
      </c>
      <c r="F70" s="172"/>
      <c r="G70" s="173" t="s">
        <v>149</v>
      </c>
      <c r="H70" s="172"/>
      <c r="I70" s="172"/>
      <c r="J70" s="174"/>
      <c r="K70" s="172"/>
      <c r="L70" s="175"/>
      <c r="M70" s="175"/>
      <c r="N70" s="175"/>
      <c r="O70" s="175"/>
      <c r="P70" s="175"/>
    </row>
    <row r="71" spans="2:16">
      <c r="B71" s="182">
        <v>2</v>
      </c>
      <c r="C71" s="182">
        <v>3</v>
      </c>
      <c r="D71" s="182">
        <v>2</v>
      </c>
      <c r="E71" s="183">
        <v>2</v>
      </c>
      <c r="F71" s="178"/>
      <c r="G71" s="179" t="s">
        <v>149</v>
      </c>
      <c r="H71" s="178" t="s">
        <v>147</v>
      </c>
      <c r="I71" s="178" t="s">
        <v>148</v>
      </c>
      <c r="J71" s="180"/>
      <c r="K71" s="178"/>
      <c r="L71" s="181"/>
      <c r="M71" s="181"/>
      <c r="N71" s="181"/>
      <c r="O71" s="181"/>
      <c r="P71" s="181"/>
    </row>
    <row r="72" spans="2:16">
      <c r="B72" s="148">
        <v>2</v>
      </c>
      <c r="C72" s="148">
        <v>3</v>
      </c>
      <c r="D72" s="148">
        <v>2</v>
      </c>
      <c r="E72" s="186">
        <v>2</v>
      </c>
      <c r="F72" s="118"/>
      <c r="G72" s="185" t="s">
        <v>149</v>
      </c>
      <c r="H72" s="185" t="s">
        <v>147</v>
      </c>
      <c r="I72" s="185" t="s">
        <v>148</v>
      </c>
      <c r="J72" s="118" t="s">
        <v>131</v>
      </c>
      <c r="K72" s="185" t="s">
        <v>130</v>
      </c>
      <c r="L72" s="118" t="s">
        <v>48</v>
      </c>
      <c r="M72" s="118" t="s">
        <v>983</v>
      </c>
      <c r="N72" s="118" t="s">
        <v>986</v>
      </c>
      <c r="O72" s="118" t="s">
        <v>963</v>
      </c>
      <c r="P72" s="118"/>
    </row>
    <row r="73" spans="2:16">
      <c r="B73" s="148">
        <v>2</v>
      </c>
      <c r="C73" s="148">
        <v>3</v>
      </c>
      <c r="D73" s="148">
        <v>2</v>
      </c>
      <c r="E73" s="186">
        <v>2</v>
      </c>
      <c r="F73" s="118"/>
      <c r="G73" s="185" t="s">
        <v>149</v>
      </c>
      <c r="H73" s="185" t="s">
        <v>147</v>
      </c>
      <c r="I73" s="185" t="s">
        <v>148</v>
      </c>
      <c r="J73" s="118" t="s">
        <v>319</v>
      </c>
      <c r="K73" s="185" t="s">
        <v>318</v>
      </c>
      <c r="L73" s="118" t="s">
        <v>48</v>
      </c>
      <c r="M73" s="118" t="s">
        <v>983</v>
      </c>
      <c r="N73" s="118" t="s">
        <v>986</v>
      </c>
      <c r="O73" s="118" t="s">
        <v>963</v>
      </c>
      <c r="P73" s="118"/>
    </row>
    <row r="74" spans="2:16">
      <c r="B74" s="148">
        <v>2</v>
      </c>
      <c r="C74" s="148">
        <v>3</v>
      </c>
      <c r="D74" s="148">
        <v>2</v>
      </c>
      <c r="E74" s="186">
        <v>2</v>
      </c>
      <c r="F74" s="118"/>
      <c r="G74" s="185" t="s">
        <v>149</v>
      </c>
      <c r="H74" s="185" t="s">
        <v>147</v>
      </c>
      <c r="I74" s="185" t="s">
        <v>148</v>
      </c>
      <c r="J74" s="118" t="s">
        <v>1151</v>
      </c>
      <c r="K74" s="185" t="s">
        <v>1421</v>
      </c>
      <c r="L74" s="118" t="s">
        <v>48</v>
      </c>
      <c r="M74" s="118" t="s">
        <v>983</v>
      </c>
      <c r="N74" s="118" t="s">
        <v>986</v>
      </c>
      <c r="O74" s="118" t="s">
        <v>963</v>
      </c>
      <c r="P74" s="118"/>
    </row>
    <row r="75" spans="2:16">
      <c r="B75" s="148">
        <v>2</v>
      </c>
      <c r="C75" s="148">
        <v>3</v>
      </c>
      <c r="D75" s="148">
        <v>2</v>
      </c>
      <c r="E75" s="186">
        <v>2</v>
      </c>
      <c r="F75" s="118"/>
      <c r="G75" s="185" t="s">
        <v>149</v>
      </c>
      <c r="H75" s="185" t="s">
        <v>147</v>
      </c>
      <c r="I75" s="185" t="s">
        <v>148</v>
      </c>
      <c r="J75" s="118" t="s">
        <v>1369</v>
      </c>
      <c r="K75" s="185" t="s">
        <v>1370</v>
      </c>
      <c r="L75" s="118" t="s">
        <v>48</v>
      </c>
      <c r="M75" s="118" t="s">
        <v>983</v>
      </c>
      <c r="N75" s="118" t="s">
        <v>986</v>
      </c>
      <c r="O75" s="118" t="s">
        <v>963</v>
      </c>
      <c r="P75" s="118"/>
    </row>
    <row r="76" spans="2:16">
      <c r="B76" s="148">
        <v>2</v>
      </c>
      <c r="C76" s="148">
        <v>3</v>
      </c>
      <c r="D76" s="148">
        <v>2</v>
      </c>
      <c r="E76" s="186">
        <v>2</v>
      </c>
      <c r="F76" s="118"/>
      <c r="G76" s="185" t="s">
        <v>149</v>
      </c>
      <c r="H76" s="185" t="s">
        <v>147</v>
      </c>
      <c r="I76" s="185" t="s">
        <v>148</v>
      </c>
      <c r="J76" s="118" t="s">
        <v>115</v>
      </c>
      <c r="K76" s="185" t="s">
        <v>114</v>
      </c>
      <c r="L76" s="118" t="s">
        <v>48</v>
      </c>
      <c r="M76" s="118" t="s">
        <v>983</v>
      </c>
      <c r="N76" s="118" t="s">
        <v>986</v>
      </c>
      <c r="O76" s="118" t="s">
        <v>963</v>
      </c>
      <c r="P76" s="118"/>
    </row>
    <row r="77" spans="2:16">
      <c r="B77" s="148">
        <v>2</v>
      </c>
      <c r="C77" s="148">
        <v>3</v>
      </c>
      <c r="D77" s="148">
        <v>2</v>
      </c>
      <c r="E77" s="186">
        <v>2</v>
      </c>
      <c r="F77" s="118"/>
      <c r="G77" s="185" t="s">
        <v>149</v>
      </c>
      <c r="H77" s="185" t="s">
        <v>147</v>
      </c>
      <c r="I77" s="185" t="s">
        <v>148</v>
      </c>
      <c r="J77" s="118" t="s">
        <v>112</v>
      </c>
      <c r="K77" s="185" t="s">
        <v>111</v>
      </c>
      <c r="L77" s="118" t="s">
        <v>48</v>
      </c>
      <c r="M77" s="118" t="s">
        <v>983</v>
      </c>
      <c r="N77" s="118" t="s">
        <v>986</v>
      </c>
      <c r="O77" s="118" t="s">
        <v>963</v>
      </c>
      <c r="P77" s="118"/>
    </row>
    <row r="78" spans="2:16">
      <c r="B78" s="231">
        <v>2</v>
      </c>
      <c r="C78" s="231">
        <v>3</v>
      </c>
      <c r="D78" s="231">
        <v>2</v>
      </c>
      <c r="E78" s="232">
        <v>18</v>
      </c>
      <c r="F78" s="192"/>
      <c r="G78" s="193" t="s">
        <v>171</v>
      </c>
      <c r="H78" s="192"/>
      <c r="I78" s="192"/>
      <c r="J78" s="194"/>
      <c r="K78" s="192"/>
      <c r="L78" s="195"/>
      <c r="M78" s="195"/>
      <c r="N78" s="195"/>
      <c r="O78" s="195"/>
      <c r="P78" s="195"/>
    </row>
    <row r="79" spans="2:16">
      <c r="B79" s="182">
        <v>2</v>
      </c>
      <c r="C79" s="182">
        <v>3</v>
      </c>
      <c r="D79" s="182">
        <v>2</v>
      </c>
      <c r="E79" s="183">
        <v>18</v>
      </c>
      <c r="F79" s="178"/>
      <c r="G79" s="179" t="s">
        <v>171</v>
      </c>
      <c r="H79" s="178" t="s">
        <v>286</v>
      </c>
      <c r="I79" s="178" t="s">
        <v>317</v>
      </c>
      <c r="J79" s="180"/>
      <c r="K79" s="178"/>
      <c r="L79" s="181"/>
      <c r="M79" s="181"/>
      <c r="N79" s="181"/>
      <c r="O79" s="181"/>
      <c r="P79" s="181"/>
    </row>
    <row r="80" spans="2:16">
      <c r="B80" s="148">
        <v>2</v>
      </c>
      <c r="C80" s="148">
        <v>3</v>
      </c>
      <c r="D80" s="148">
        <v>2</v>
      </c>
      <c r="E80" s="186">
        <v>18</v>
      </c>
      <c r="F80" s="118"/>
      <c r="G80" s="185" t="s">
        <v>171</v>
      </c>
      <c r="H80" s="185" t="s">
        <v>286</v>
      </c>
      <c r="I80" s="185" t="s">
        <v>317</v>
      </c>
      <c r="J80" s="118" t="s">
        <v>131</v>
      </c>
      <c r="K80" s="185" t="s">
        <v>130</v>
      </c>
      <c r="L80" s="118" t="s">
        <v>48</v>
      </c>
      <c r="M80" s="118" t="s">
        <v>983</v>
      </c>
      <c r="N80" s="118" t="s">
        <v>986</v>
      </c>
      <c r="O80" s="118" t="s">
        <v>963</v>
      </c>
      <c r="P80" s="118"/>
    </row>
    <row r="81" spans="2:16">
      <c r="B81" s="148">
        <v>2</v>
      </c>
      <c r="C81" s="148">
        <v>3</v>
      </c>
      <c r="D81" s="148">
        <v>2</v>
      </c>
      <c r="E81" s="186">
        <v>18</v>
      </c>
      <c r="F81" s="118"/>
      <c r="G81" s="185" t="s">
        <v>171</v>
      </c>
      <c r="H81" s="185" t="s">
        <v>286</v>
      </c>
      <c r="I81" s="185" t="s">
        <v>317</v>
      </c>
      <c r="J81" s="118" t="s">
        <v>1145</v>
      </c>
      <c r="K81" s="185" t="s">
        <v>1146</v>
      </c>
      <c r="L81" s="118" t="s">
        <v>48</v>
      </c>
      <c r="M81" s="118" t="s">
        <v>983</v>
      </c>
      <c r="N81" s="118" t="s">
        <v>986</v>
      </c>
      <c r="O81" s="118" t="s">
        <v>963</v>
      </c>
      <c r="P81" s="118"/>
    </row>
    <row r="82" spans="2:16">
      <c r="B82" s="189">
        <v>2</v>
      </c>
      <c r="C82" s="189">
        <v>3</v>
      </c>
      <c r="D82" s="189">
        <v>2</v>
      </c>
      <c r="E82" s="189">
        <v>18</v>
      </c>
      <c r="F82" s="237"/>
      <c r="G82" s="189" t="s">
        <v>171</v>
      </c>
      <c r="H82" s="189" t="s">
        <v>286</v>
      </c>
      <c r="I82" s="189" t="s">
        <v>317</v>
      </c>
      <c r="J82" s="189" t="s">
        <v>1422</v>
      </c>
      <c r="K82" s="189" t="s">
        <v>300</v>
      </c>
      <c r="L82" s="191" t="s">
        <v>48</v>
      </c>
      <c r="M82" s="230" t="s">
        <v>983</v>
      </c>
      <c r="N82" s="230" t="s">
        <v>986</v>
      </c>
      <c r="O82" s="230" t="s">
        <v>963</v>
      </c>
      <c r="P82" s="230"/>
    </row>
    <row r="83" spans="2:16">
      <c r="B83" s="148">
        <v>2</v>
      </c>
      <c r="C83" s="148">
        <v>3</v>
      </c>
      <c r="D83" s="148">
        <v>2</v>
      </c>
      <c r="E83" s="186">
        <v>18</v>
      </c>
      <c r="F83" s="118"/>
      <c r="G83" s="185" t="s">
        <v>171</v>
      </c>
      <c r="H83" s="185" t="s">
        <v>286</v>
      </c>
      <c r="I83" s="185" t="s">
        <v>317</v>
      </c>
      <c r="J83" s="118" t="s">
        <v>222</v>
      </c>
      <c r="K83" s="185" t="s">
        <v>221</v>
      </c>
      <c r="L83" s="118" t="s">
        <v>48</v>
      </c>
      <c r="M83" s="118" t="s">
        <v>983</v>
      </c>
      <c r="N83" s="118" t="s">
        <v>987</v>
      </c>
      <c r="O83" s="118" t="s">
        <v>981</v>
      </c>
      <c r="P83" s="118"/>
    </row>
    <row r="84" spans="2:16">
      <c r="B84" s="148">
        <v>2</v>
      </c>
      <c r="C84" s="148">
        <v>3</v>
      </c>
      <c r="D84" s="148">
        <v>2</v>
      </c>
      <c r="E84" s="186">
        <v>18</v>
      </c>
      <c r="F84" s="118"/>
      <c r="G84" s="185" t="s">
        <v>171</v>
      </c>
      <c r="H84" s="185" t="s">
        <v>286</v>
      </c>
      <c r="I84" s="185" t="s">
        <v>317</v>
      </c>
      <c r="J84" s="118" t="s">
        <v>1371</v>
      </c>
      <c r="K84" s="185" t="s">
        <v>1372</v>
      </c>
      <c r="L84" s="118" t="s">
        <v>48</v>
      </c>
      <c r="M84" s="118" t="s">
        <v>983</v>
      </c>
      <c r="N84" s="118" t="s">
        <v>986</v>
      </c>
      <c r="O84" s="118" t="s">
        <v>963</v>
      </c>
      <c r="P84" s="118"/>
    </row>
    <row r="85" spans="2:16">
      <c r="B85" s="148">
        <v>2</v>
      </c>
      <c r="C85" s="148">
        <v>3</v>
      </c>
      <c r="D85" s="148">
        <v>2</v>
      </c>
      <c r="E85" s="186">
        <v>18</v>
      </c>
      <c r="F85" s="118"/>
      <c r="G85" s="185" t="s">
        <v>171</v>
      </c>
      <c r="H85" s="185" t="s">
        <v>286</v>
      </c>
      <c r="I85" s="185" t="s">
        <v>317</v>
      </c>
      <c r="J85" s="118" t="s">
        <v>316</v>
      </c>
      <c r="K85" s="185" t="s">
        <v>315</v>
      </c>
      <c r="L85" s="118" t="s">
        <v>48</v>
      </c>
      <c r="M85" s="118" t="s">
        <v>983</v>
      </c>
      <c r="N85" s="118" t="s">
        <v>986</v>
      </c>
      <c r="O85" s="118" t="s">
        <v>963</v>
      </c>
      <c r="P85" s="118"/>
    </row>
    <row r="86" spans="2:16">
      <c r="B86" s="148">
        <v>2</v>
      </c>
      <c r="C86" s="148">
        <v>3</v>
      </c>
      <c r="D86" s="148">
        <v>2</v>
      </c>
      <c r="E86" s="186">
        <v>18</v>
      </c>
      <c r="F86" s="118"/>
      <c r="G86" s="185" t="s">
        <v>171</v>
      </c>
      <c r="H86" s="185" t="s">
        <v>286</v>
      </c>
      <c r="I86" s="185" t="s">
        <v>317</v>
      </c>
      <c r="J86" s="118" t="s">
        <v>314</v>
      </c>
      <c r="K86" s="185" t="s">
        <v>313</v>
      </c>
      <c r="L86" s="118" t="s">
        <v>48</v>
      </c>
      <c r="M86" s="118" t="s">
        <v>983</v>
      </c>
      <c r="N86" s="118" t="s">
        <v>986</v>
      </c>
      <c r="O86" s="118" t="s">
        <v>963</v>
      </c>
      <c r="P86" s="118"/>
    </row>
    <row r="87" spans="2:16">
      <c r="B87" s="148">
        <v>2</v>
      </c>
      <c r="C87" s="148">
        <v>3</v>
      </c>
      <c r="D87" s="148">
        <v>2</v>
      </c>
      <c r="E87" s="186">
        <v>18</v>
      </c>
      <c r="F87" s="118"/>
      <c r="G87" s="185" t="s">
        <v>171</v>
      </c>
      <c r="H87" s="185" t="s">
        <v>286</v>
      </c>
      <c r="I87" s="185" t="s">
        <v>317</v>
      </c>
      <c r="J87" s="118" t="s">
        <v>312</v>
      </c>
      <c r="K87" s="185" t="s">
        <v>311</v>
      </c>
      <c r="L87" s="118" t="s">
        <v>48</v>
      </c>
      <c r="M87" s="118" t="s">
        <v>983</v>
      </c>
      <c r="N87" s="118" t="s">
        <v>986</v>
      </c>
      <c r="O87" s="118" t="s">
        <v>963</v>
      </c>
      <c r="P87" s="118"/>
    </row>
    <row r="88" spans="2:16">
      <c r="B88" s="148">
        <v>2</v>
      </c>
      <c r="C88" s="148">
        <v>3</v>
      </c>
      <c r="D88" s="148">
        <v>2</v>
      </c>
      <c r="E88" s="186">
        <v>18</v>
      </c>
      <c r="F88" s="118"/>
      <c r="G88" s="185" t="s">
        <v>171</v>
      </c>
      <c r="H88" s="185" t="s">
        <v>286</v>
      </c>
      <c r="I88" s="185" t="s">
        <v>317</v>
      </c>
      <c r="J88" s="118" t="s">
        <v>1423</v>
      </c>
      <c r="K88" s="185" t="s">
        <v>1140</v>
      </c>
      <c r="L88" s="118" t="s">
        <v>48</v>
      </c>
      <c r="M88" s="118" t="s">
        <v>983</v>
      </c>
      <c r="N88" s="118" t="s">
        <v>986</v>
      </c>
      <c r="O88" s="118" t="s">
        <v>963</v>
      </c>
      <c r="P88" s="118"/>
    </row>
    <row r="89" spans="2:16">
      <c r="B89" s="189">
        <v>2</v>
      </c>
      <c r="C89" s="189">
        <v>3</v>
      </c>
      <c r="D89" s="189">
        <v>2</v>
      </c>
      <c r="E89" s="189">
        <v>18</v>
      </c>
      <c r="F89" s="237"/>
      <c r="G89" s="189" t="s">
        <v>171</v>
      </c>
      <c r="H89" s="189" t="s">
        <v>286</v>
      </c>
      <c r="I89" s="189" t="s">
        <v>317</v>
      </c>
      <c r="J89" s="189" t="s">
        <v>1424</v>
      </c>
      <c r="K89" s="189" t="s">
        <v>1141</v>
      </c>
      <c r="L89" s="191" t="s">
        <v>48</v>
      </c>
      <c r="M89" s="230" t="s">
        <v>983</v>
      </c>
      <c r="N89" s="230" t="s">
        <v>986</v>
      </c>
      <c r="O89" s="230" t="s">
        <v>963</v>
      </c>
      <c r="P89" s="230"/>
    </row>
    <row r="90" spans="2:16">
      <c r="B90" s="148">
        <v>2</v>
      </c>
      <c r="C90" s="148">
        <v>3</v>
      </c>
      <c r="D90" s="148">
        <v>2</v>
      </c>
      <c r="E90" s="186">
        <v>18</v>
      </c>
      <c r="F90" s="118"/>
      <c r="G90" s="185" t="s">
        <v>171</v>
      </c>
      <c r="H90" s="185" t="s">
        <v>286</v>
      </c>
      <c r="I90" s="185" t="s">
        <v>317</v>
      </c>
      <c r="J90" s="118" t="s">
        <v>310</v>
      </c>
      <c r="K90" s="185" t="s">
        <v>309</v>
      </c>
      <c r="L90" s="118" t="s">
        <v>48</v>
      </c>
      <c r="M90" s="118" t="s">
        <v>983</v>
      </c>
      <c r="N90" s="118" t="s">
        <v>986</v>
      </c>
      <c r="O90" s="118" t="s">
        <v>963</v>
      </c>
      <c r="P90" s="118"/>
    </row>
    <row r="91" spans="2:16">
      <c r="B91" s="148">
        <v>2</v>
      </c>
      <c r="C91" s="148">
        <v>3</v>
      </c>
      <c r="D91" s="148">
        <v>2</v>
      </c>
      <c r="E91" s="186">
        <v>18</v>
      </c>
      <c r="F91" s="118"/>
      <c r="G91" s="185" t="s">
        <v>171</v>
      </c>
      <c r="H91" s="185" t="s">
        <v>286</v>
      </c>
      <c r="I91" s="185" t="s">
        <v>317</v>
      </c>
      <c r="J91" s="118" t="s">
        <v>308</v>
      </c>
      <c r="K91" s="185" t="s">
        <v>307</v>
      </c>
      <c r="L91" s="118" t="s">
        <v>48</v>
      </c>
      <c r="M91" s="118" t="s">
        <v>983</v>
      </c>
      <c r="N91" s="118" t="s">
        <v>986</v>
      </c>
      <c r="O91" s="118" t="s">
        <v>963</v>
      </c>
      <c r="P91" s="118"/>
    </row>
    <row r="92" spans="2:16">
      <c r="B92" s="148">
        <v>2</v>
      </c>
      <c r="C92" s="148">
        <v>3</v>
      </c>
      <c r="D92" s="148">
        <v>2</v>
      </c>
      <c r="E92" s="186">
        <v>18</v>
      </c>
      <c r="F92" s="118"/>
      <c r="G92" s="185" t="s">
        <v>171</v>
      </c>
      <c r="H92" s="185" t="s">
        <v>286</v>
      </c>
      <c r="I92" s="185" t="s">
        <v>317</v>
      </c>
      <c r="J92" s="118" t="s">
        <v>305</v>
      </c>
      <c r="K92" s="185" t="s">
        <v>304</v>
      </c>
      <c r="L92" s="118" t="s">
        <v>48</v>
      </c>
      <c r="M92" s="118" t="s">
        <v>983</v>
      </c>
      <c r="N92" s="118" t="s">
        <v>986</v>
      </c>
      <c r="O92" s="118" t="s">
        <v>963</v>
      </c>
      <c r="P92" s="118"/>
    </row>
    <row r="93" spans="2:16">
      <c r="B93" s="148">
        <v>2</v>
      </c>
      <c r="C93" s="148">
        <v>3</v>
      </c>
      <c r="D93" s="148">
        <v>2</v>
      </c>
      <c r="E93" s="186">
        <v>18</v>
      </c>
      <c r="F93" s="118"/>
      <c r="G93" s="185" t="s">
        <v>171</v>
      </c>
      <c r="H93" s="185" t="s">
        <v>286</v>
      </c>
      <c r="I93" s="185" t="s">
        <v>317</v>
      </c>
      <c r="J93" s="118" t="s">
        <v>1426</v>
      </c>
      <c r="K93" s="185" t="s">
        <v>302</v>
      </c>
      <c r="L93" s="118" t="s">
        <v>48</v>
      </c>
      <c r="M93" s="118" t="s">
        <v>983</v>
      </c>
      <c r="N93" s="118" t="s">
        <v>986</v>
      </c>
      <c r="O93" s="118" t="s">
        <v>963</v>
      </c>
      <c r="P93" s="118"/>
    </row>
    <row r="94" spans="2:16">
      <c r="B94" s="148">
        <v>2</v>
      </c>
      <c r="C94" s="148">
        <v>3</v>
      </c>
      <c r="D94" s="148">
        <v>2</v>
      </c>
      <c r="E94" s="186">
        <v>18</v>
      </c>
      <c r="F94" s="118"/>
      <c r="G94" s="185" t="s">
        <v>171</v>
      </c>
      <c r="H94" s="185" t="s">
        <v>286</v>
      </c>
      <c r="I94" s="185" t="s">
        <v>317</v>
      </c>
      <c r="J94" s="118" t="s">
        <v>1427</v>
      </c>
      <c r="K94" s="185" t="s">
        <v>301</v>
      </c>
      <c r="L94" s="118" t="s">
        <v>48</v>
      </c>
      <c r="M94" s="118" t="s">
        <v>983</v>
      </c>
      <c r="N94" s="118" t="s">
        <v>986</v>
      </c>
      <c r="O94" s="118" t="s">
        <v>963</v>
      </c>
      <c r="P94" s="118"/>
    </row>
    <row r="95" spans="2:16">
      <c r="B95" s="148">
        <v>2</v>
      </c>
      <c r="C95" s="148">
        <v>3</v>
      </c>
      <c r="D95" s="148">
        <v>2</v>
      </c>
      <c r="E95" s="186">
        <v>18</v>
      </c>
      <c r="F95" s="118"/>
      <c r="G95" s="185" t="s">
        <v>171</v>
      </c>
      <c r="H95" s="185" t="s">
        <v>286</v>
      </c>
      <c r="I95" s="185" t="s">
        <v>317</v>
      </c>
      <c r="J95" s="118" t="s">
        <v>1428</v>
      </c>
      <c r="K95" s="185" t="s">
        <v>220</v>
      </c>
      <c r="L95" s="118" t="s">
        <v>48</v>
      </c>
      <c r="M95" s="118" t="s">
        <v>983</v>
      </c>
      <c r="N95" s="118" t="s">
        <v>986</v>
      </c>
      <c r="O95" s="118" t="s">
        <v>963</v>
      </c>
      <c r="P95" s="118"/>
    </row>
    <row r="96" spans="2:16">
      <c r="B96" s="148">
        <v>2</v>
      </c>
      <c r="C96" s="148">
        <v>3</v>
      </c>
      <c r="D96" s="148">
        <v>2</v>
      </c>
      <c r="E96" s="186">
        <v>18</v>
      </c>
      <c r="F96" s="118"/>
      <c r="G96" s="185" t="s">
        <v>171</v>
      </c>
      <c r="H96" s="185" t="s">
        <v>286</v>
      </c>
      <c r="I96" s="185" t="s">
        <v>317</v>
      </c>
      <c r="J96" s="118" t="s">
        <v>1429</v>
      </c>
      <c r="K96" s="185" t="s">
        <v>153</v>
      </c>
      <c r="L96" s="118" t="s">
        <v>48</v>
      </c>
      <c r="M96" s="118" t="s">
        <v>977</v>
      </c>
      <c r="N96" s="118" t="s">
        <v>966</v>
      </c>
      <c r="O96" s="118"/>
      <c r="P96" s="118"/>
    </row>
    <row r="97" spans="2:16">
      <c r="B97" s="148">
        <v>2</v>
      </c>
      <c r="C97" s="148">
        <v>3</v>
      </c>
      <c r="D97" s="148">
        <v>2</v>
      </c>
      <c r="E97" s="186">
        <v>18</v>
      </c>
      <c r="F97" s="118"/>
      <c r="G97" s="185" t="s">
        <v>171</v>
      </c>
      <c r="H97" s="185" t="s">
        <v>286</v>
      </c>
      <c r="I97" s="185" t="s">
        <v>317</v>
      </c>
      <c r="J97" s="118" t="s">
        <v>1430</v>
      </c>
      <c r="K97" s="185" t="s">
        <v>249</v>
      </c>
      <c r="L97" s="118" t="s">
        <v>48</v>
      </c>
      <c r="M97" s="118" t="s">
        <v>983</v>
      </c>
      <c r="N97" s="118" t="s">
        <v>986</v>
      </c>
      <c r="O97" s="118" t="s">
        <v>963</v>
      </c>
      <c r="P97" s="118"/>
    </row>
    <row r="98" spans="2:16">
      <c r="B98" s="148">
        <v>2</v>
      </c>
      <c r="C98" s="148">
        <v>3</v>
      </c>
      <c r="D98" s="148">
        <v>2</v>
      </c>
      <c r="E98" s="186">
        <v>18</v>
      </c>
      <c r="F98" s="118"/>
      <c r="G98" s="185" t="s">
        <v>171</v>
      </c>
      <c r="H98" s="185" t="s">
        <v>286</v>
      </c>
      <c r="I98" s="185" t="s">
        <v>317</v>
      </c>
      <c r="J98" s="118" t="s">
        <v>1431</v>
      </c>
      <c r="K98" s="185" t="s">
        <v>253</v>
      </c>
      <c r="L98" s="118" t="s">
        <v>48</v>
      </c>
      <c r="M98" s="118" t="s">
        <v>983</v>
      </c>
      <c r="N98" s="118" t="s">
        <v>986</v>
      </c>
      <c r="O98" s="118" t="s">
        <v>963</v>
      </c>
      <c r="P98" s="118"/>
    </row>
    <row r="99" spans="2:16">
      <c r="B99" s="189">
        <v>2</v>
      </c>
      <c r="C99" s="189">
        <v>3</v>
      </c>
      <c r="D99" s="189">
        <v>2</v>
      </c>
      <c r="E99" s="189">
        <v>18</v>
      </c>
      <c r="F99" s="237"/>
      <c r="G99" s="189" t="s">
        <v>171</v>
      </c>
      <c r="H99" s="189" t="s">
        <v>286</v>
      </c>
      <c r="I99" s="189" t="s">
        <v>317</v>
      </c>
      <c r="J99" s="189" t="s">
        <v>275</v>
      </c>
      <c r="K99" s="189" t="s">
        <v>274</v>
      </c>
      <c r="L99" s="191" t="s">
        <v>48</v>
      </c>
      <c r="M99" s="230" t="s">
        <v>983</v>
      </c>
      <c r="N99" s="230" t="s">
        <v>986</v>
      </c>
      <c r="O99" s="230" t="s">
        <v>963</v>
      </c>
      <c r="P99" s="230"/>
    </row>
    <row r="100" spans="2:16">
      <c r="B100" s="148">
        <v>2</v>
      </c>
      <c r="C100" s="148">
        <v>3</v>
      </c>
      <c r="D100" s="148">
        <v>2</v>
      </c>
      <c r="E100" s="186">
        <v>18</v>
      </c>
      <c r="F100" s="118"/>
      <c r="G100" s="185" t="s">
        <v>171</v>
      </c>
      <c r="H100" s="185" t="s">
        <v>286</v>
      </c>
      <c r="I100" s="185" t="s">
        <v>317</v>
      </c>
      <c r="J100" s="118" t="s">
        <v>1151</v>
      </c>
      <c r="K100" s="185" t="s">
        <v>1421</v>
      </c>
      <c r="L100" s="118" t="s">
        <v>48</v>
      </c>
      <c r="M100" s="118" t="s">
        <v>983</v>
      </c>
      <c r="N100" s="118" t="s">
        <v>986</v>
      </c>
      <c r="O100" s="118" t="s">
        <v>963</v>
      </c>
      <c r="P100" s="118"/>
    </row>
    <row r="101" spans="2:16">
      <c r="B101" s="189">
        <v>2</v>
      </c>
      <c r="C101" s="189">
        <v>3</v>
      </c>
      <c r="D101" s="189">
        <v>2</v>
      </c>
      <c r="E101" s="189">
        <v>18</v>
      </c>
      <c r="F101" s="237"/>
      <c r="G101" s="189" t="s">
        <v>171</v>
      </c>
      <c r="H101" s="189" t="s">
        <v>286</v>
      </c>
      <c r="I101" s="189" t="s">
        <v>317</v>
      </c>
      <c r="J101" s="189" t="s">
        <v>1432</v>
      </c>
      <c r="K101" s="189" t="s">
        <v>1433</v>
      </c>
      <c r="L101" s="191" t="s">
        <v>48</v>
      </c>
      <c r="M101" s="230" t="s">
        <v>983</v>
      </c>
      <c r="N101" s="230" t="s">
        <v>986</v>
      </c>
      <c r="O101" s="230" t="s">
        <v>963</v>
      </c>
      <c r="P101" s="230"/>
    </row>
    <row r="102" spans="2:16">
      <c r="B102" s="148">
        <v>2</v>
      </c>
      <c r="C102" s="148">
        <v>3</v>
      </c>
      <c r="D102" s="148">
        <v>2</v>
      </c>
      <c r="E102" s="186">
        <v>18</v>
      </c>
      <c r="F102" s="118"/>
      <c r="G102" s="185" t="s">
        <v>171</v>
      </c>
      <c r="H102" s="185" t="s">
        <v>286</v>
      </c>
      <c r="I102" s="185" t="s">
        <v>317</v>
      </c>
      <c r="J102" s="118" t="s">
        <v>256</v>
      </c>
      <c r="K102" s="185" t="s">
        <v>1150</v>
      </c>
      <c r="L102" s="118" t="s">
        <v>48</v>
      </c>
      <c r="M102" s="118" t="s">
        <v>983</v>
      </c>
      <c r="N102" s="118" t="s">
        <v>986</v>
      </c>
      <c r="O102" s="118" t="s">
        <v>963</v>
      </c>
      <c r="P102" s="118"/>
    </row>
    <row r="103" spans="2:16">
      <c r="B103" s="148">
        <v>2</v>
      </c>
      <c r="C103" s="148">
        <v>3</v>
      </c>
      <c r="D103" s="148">
        <v>2</v>
      </c>
      <c r="E103" s="186">
        <v>18</v>
      </c>
      <c r="F103" s="118"/>
      <c r="G103" s="185" t="s">
        <v>171</v>
      </c>
      <c r="H103" s="185" t="s">
        <v>286</v>
      </c>
      <c r="I103" s="185" t="s">
        <v>317</v>
      </c>
      <c r="J103" s="118" t="s">
        <v>297</v>
      </c>
      <c r="K103" s="185" t="s">
        <v>296</v>
      </c>
      <c r="L103" s="118" t="s">
        <v>48</v>
      </c>
      <c r="M103" s="118" t="s">
        <v>983</v>
      </c>
      <c r="N103" s="118" t="s">
        <v>986</v>
      </c>
      <c r="O103" s="118" t="s">
        <v>963</v>
      </c>
      <c r="P103" s="118"/>
    </row>
    <row r="104" spans="2:16">
      <c r="B104" s="148">
        <v>2</v>
      </c>
      <c r="C104" s="148">
        <v>3</v>
      </c>
      <c r="D104" s="148">
        <v>2</v>
      </c>
      <c r="E104" s="186">
        <v>18</v>
      </c>
      <c r="F104" s="118"/>
      <c r="G104" s="185" t="s">
        <v>171</v>
      </c>
      <c r="H104" s="185" t="s">
        <v>286</v>
      </c>
      <c r="I104" s="185" t="s">
        <v>317</v>
      </c>
      <c r="J104" s="118" t="s">
        <v>295</v>
      </c>
      <c r="K104" s="185" t="s">
        <v>294</v>
      </c>
      <c r="L104" s="118" t="s">
        <v>48</v>
      </c>
      <c r="M104" s="118" t="s">
        <v>983</v>
      </c>
      <c r="N104" s="118" t="s">
        <v>986</v>
      </c>
      <c r="O104" s="118" t="s">
        <v>963</v>
      </c>
      <c r="P104" s="118"/>
    </row>
    <row r="105" spans="2:16">
      <c r="B105" s="148">
        <v>2</v>
      </c>
      <c r="C105" s="148">
        <v>3</v>
      </c>
      <c r="D105" s="148">
        <v>2</v>
      </c>
      <c r="E105" s="186">
        <v>18</v>
      </c>
      <c r="F105" s="118"/>
      <c r="G105" s="185" t="s">
        <v>171</v>
      </c>
      <c r="H105" s="185" t="s">
        <v>286</v>
      </c>
      <c r="I105" s="185" t="s">
        <v>317</v>
      </c>
      <c r="J105" s="118" t="s">
        <v>1434</v>
      </c>
      <c r="K105" s="185" t="s">
        <v>293</v>
      </c>
      <c r="L105" s="118" t="s">
        <v>48</v>
      </c>
      <c r="M105" s="118" t="s">
        <v>977</v>
      </c>
      <c r="N105" s="118" t="s">
        <v>966</v>
      </c>
      <c r="O105" s="118"/>
      <c r="P105" s="118"/>
    </row>
    <row r="106" spans="2:16">
      <c r="B106" s="148">
        <v>2</v>
      </c>
      <c r="C106" s="148">
        <v>3</v>
      </c>
      <c r="D106" s="148">
        <v>2</v>
      </c>
      <c r="E106" s="186">
        <v>18</v>
      </c>
      <c r="F106" s="118"/>
      <c r="G106" s="185" t="s">
        <v>171</v>
      </c>
      <c r="H106" s="185" t="s">
        <v>286</v>
      </c>
      <c r="I106" s="185" t="s">
        <v>317</v>
      </c>
      <c r="J106" s="118" t="s">
        <v>1435</v>
      </c>
      <c r="K106" s="185" t="s">
        <v>299</v>
      </c>
      <c r="L106" s="118" t="s">
        <v>48</v>
      </c>
      <c r="M106" s="118" t="s">
        <v>983</v>
      </c>
      <c r="N106" s="118" t="s">
        <v>986</v>
      </c>
      <c r="O106" s="118" t="s">
        <v>963</v>
      </c>
      <c r="P106" s="118"/>
    </row>
    <row r="107" spans="2:16">
      <c r="B107" s="148">
        <v>2</v>
      </c>
      <c r="C107" s="148">
        <v>3</v>
      </c>
      <c r="D107" s="148">
        <v>2</v>
      </c>
      <c r="E107" s="186">
        <v>18</v>
      </c>
      <c r="F107" s="118"/>
      <c r="G107" s="185" t="s">
        <v>171</v>
      </c>
      <c r="H107" s="185" t="s">
        <v>286</v>
      </c>
      <c r="I107" s="185" t="s">
        <v>317</v>
      </c>
      <c r="J107" s="118" t="s">
        <v>1436</v>
      </c>
      <c r="K107" s="185" t="s">
        <v>298</v>
      </c>
      <c r="L107" s="118" t="s">
        <v>48</v>
      </c>
      <c r="M107" s="118" t="s">
        <v>983</v>
      </c>
      <c r="N107" s="118" t="s">
        <v>986</v>
      </c>
      <c r="O107" s="118" t="s">
        <v>963</v>
      </c>
      <c r="P107" s="118"/>
    </row>
    <row r="108" spans="2:16">
      <c r="B108" s="148">
        <v>2</v>
      </c>
      <c r="C108" s="148">
        <v>3</v>
      </c>
      <c r="D108" s="148">
        <v>2</v>
      </c>
      <c r="E108" s="186">
        <v>18</v>
      </c>
      <c r="F108" s="118"/>
      <c r="G108" s="185" t="s">
        <v>171</v>
      </c>
      <c r="H108" s="185" t="s">
        <v>286</v>
      </c>
      <c r="I108" s="185" t="s">
        <v>317</v>
      </c>
      <c r="J108" s="118" t="s">
        <v>1369</v>
      </c>
      <c r="K108" s="185" t="s">
        <v>1370</v>
      </c>
      <c r="L108" s="118" t="s">
        <v>48</v>
      </c>
      <c r="M108" s="118" t="s">
        <v>983</v>
      </c>
      <c r="N108" s="118" t="s">
        <v>986</v>
      </c>
      <c r="O108" s="118" t="s">
        <v>963</v>
      </c>
      <c r="P108" s="118"/>
    </row>
    <row r="109" spans="2:16">
      <c r="B109" s="148">
        <v>2</v>
      </c>
      <c r="C109" s="148">
        <v>3</v>
      </c>
      <c r="D109" s="148">
        <v>2</v>
      </c>
      <c r="E109" s="186">
        <v>18</v>
      </c>
      <c r="F109" s="118"/>
      <c r="G109" s="185" t="s">
        <v>171</v>
      </c>
      <c r="H109" s="185" t="s">
        <v>286</v>
      </c>
      <c r="I109" s="185" t="s">
        <v>317</v>
      </c>
      <c r="J109" s="118" t="s">
        <v>1404</v>
      </c>
      <c r="K109" s="185" t="s">
        <v>1405</v>
      </c>
      <c r="L109" s="118" t="s">
        <v>48</v>
      </c>
      <c r="M109" s="118" t="s">
        <v>983</v>
      </c>
      <c r="N109" s="118" t="s">
        <v>986</v>
      </c>
      <c r="O109" s="118" t="s">
        <v>963</v>
      </c>
      <c r="P109" s="118"/>
    </row>
    <row r="110" spans="2:16">
      <c r="B110" s="148">
        <v>2</v>
      </c>
      <c r="C110" s="148">
        <v>3</v>
      </c>
      <c r="D110" s="148">
        <v>2</v>
      </c>
      <c r="E110" s="186">
        <v>18</v>
      </c>
      <c r="F110" s="118"/>
      <c r="G110" s="185" t="s">
        <v>171</v>
      </c>
      <c r="H110" s="185" t="s">
        <v>286</v>
      </c>
      <c r="I110" s="185" t="s">
        <v>317</v>
      </c>
      <c r="J110" s="118" t="s">
        <v>1437</v>
      </c>
      <c r="K110" s="185" t="s">
        <v>292</v>
      </c>
      <c r="L110" s="118" t="s">
        <v>48</v>
      </c>
      <c r="M110" s="118" t="s">
        <v>983</v>
      </c>
      <c r="N110" s="118" t="s">
        <v>986</v>
      </c>
      <c r="O110" s="118" t="s">
        <v>963</v>
      </c>
      <c r="P110" s="118"/>
    </row>
    <row r="111" spans="2:16">
      <c r="B111" s="148">
        <v>2</v>
      </c>
      <c r="C111" s="148">
        <v>3</v>
      </c>
      <c r="D111" s="148">
        <v>2</v>
      </c>
      <c r="E111" s="186">
        <v>18</v>
      </c>
      <c r="F111" s="118"/>
      <c r="G111" s="185" t="s">
        <v>171</v>
      </c>
      <c r="H111" s="185" t="s">
        <v>286</v>
      </c>
      <c r="I111" s="185" t="s">
        <v>317</v>
      </c>
      <c r="J111" s="118" t="s">
        <v>1438</v>
      </c>
      <c r="K111" s="185" t="s">
        <v>291</v>
      </c>
      <c r="L111" s="118" t="s">
        <v>48</v>
      </c>
      <c r="M111" s="118" t="s">
        <v>983</v>
      </c>
      <c r="N111" s="118" t="s">
        <v>987</v>
      </c>
      <c r="O111" s="118" t="s">
        <v>981</v>
      </c>
      <c r="P111" s="118"/>
    </row>
    <row r="112" spans="2:16">
      <c r="B112" s="148">
        <v>2</v>
      </c>
      <c r="C112" s="148">
        <v>3</v>
      </c>
      <c r="D112" s="148">
        <v>2</v>
      </c>
      <c r="E112" s="186">
        <v>18</v>
      </c>
      <c r="F112" s="118"/>
      <c r="G112" s="185" t="s">
        <v>171</v>
      </c>
      <c r="H112" s="185" t="s">
        <v>286</v>
      </c>
      <c r="I112" s="185" t="s">
        <v>317</v>
      </c>
      <c r="J112" s="118" t="s">
        <v>1439</v>
      </c>
      <c r="K112" s="185" t="s">
        <v>290</v>
      </c>
      <c r="L112" s="118" t="s">
        <v>48</v>
      </c>
      <c r="M112" s="118" t="s">
        <v>983</v>
      </c>
      <c r="N112" s="118" t="s">
        <v>986</v>
      </c>
      <c r="O112" s="118" t="s">
        <v>963</v>
      </c>
      <c r="P112" s="118"/>
    </row>
    <row r="113" spans="2:16">
      <c r="B113" s="148">
        <v>2</v>
      </c>
      <c r="C113" s="148">
        <v>3</v>
      </c>
      <c r="D113" s="148">
        <v>2</v>
      </c>
      <c r="E113" s="186">
        <v>18</v>
      </c>
      <c r="F113" s="118"/>
      <c r="G113" s="185" t="s">
        <v>171</v>
      </c>
      <c r="H113" s="185" t="s">
        <v>286</v>
      </c>
      <c r="I113" s="185" t="s">
        <v>317</v>
      </c>
      <c r="J113" s="118" t="s">
        <v>1440</v>
      </c>
      <c r="K113" s="185" t="s">
        <v>289</v>
      </c>
      <c r="L113" s="118" t="s">
        <v>48</v>
      </c>
      <c r="M113" s="118" t="s">
        <v>983</v>
      </c>
      <c r="N113" s="118" t="s">
        <v>986</v>
      </c>
      <c r="O113" s="118" t="s">
        <v>963</v>
      </c>
      <c r="P113" s="118"/>
    </row>
    <row r="114" spans="2:16">
      <c r="B114" s="148">
        <v>2</v>
      </c>
      <c r="C114" s="148">
        <v>3</v>
      </c>
      <c r="D114" s="148">
        <v>2</v>
      </c>
      <c r="E114" s="186">
        <v>18</v>
      </c>
      <c r="F114" s="118"/>
      <c r="G114" s="185" t="s">
        <v>171</v>
      </c>
      <c r="H114" s="185" t="s">
        <v>286</v>
      </c>
      <c r="I114" s="185" t="s">
        <v>317</v>
      </c>
      <c r="J114" s="118" t="s">
        <v>1441</v>
      </c>
      <c r="K114" s="185" t="s">
        <v>288</v>
      </c>
      <c r="L114" s="118" t="s">
        <v>48</v>
      </c>
      <c r="M114" s="118" t="s">
        <v>983</v>
      </c>
      <c r="N114" s="118" t="s">
        <v>987</v>
      </c>
      <c r="O114" s="118" t="s">
        <v>981</v>
      </c>
      <c r="P114" s="118"/>
    </row>
    <row r="115" spans="2:16">
      <c r="B115" s="148">
        <v>2</v>
      </c>
      <c r="C115" s="148">
        <v>3</v>
      </c>
      <c r="D115" s="148">
        <v>2</v>
      </c>
      <c r="E115" s="186">
        <v>18</v>
      </c>
      <c r="F115" s="118"/>
      <c r="G115" s="185" t="s">
        <v>171</v>
      </c>
      <c r="H115" s="185" t="s">
        <v>286</v>
      </c>
      <c r="I115" s="185" t="s">
        <v>317</v>
      </c>
      <c r="J115" s="118" t="s">
        <v>1442</v>
      </c>
      <c r="K115" s="185" t="s">
        <v>287</v>
      </c>
      <c r="L115" s="118" t="s">
        <v>48</v>
      </c>
      <c r="M115" s="118" t="s">
        <v>983</v>
      </c>
      <c r="N115" s="118" t="s">
        <v>987</v>
      </c>
      <c r="O115" s="118" t="s">
        <v>981</v>
      </c>
      <c r="P115" s="118"/>
    </row>
    <row r="116" spans="2:16">
      <c r="B116" s="148">
        <v>2</v>
      </c>
      <c r="C116" s="148">
        <v>3</v>
      </c>
      <c r="D116" s="148">
        <v>2</v>
      </c>
      <c r="E116" s="186">
        <v>18</v>
      </c>
      <c r="F116" s="118"/>
      <c r="G116" s="185" t="s">
        <v>171</v>
      </c>
      <c r="H116" s="185" t="s">
        <v>286</v>
      </c>
      <c r="I116" s="185" t="s">
        <v>317</v>
      </c>
      <c r="J116" s="118" t="s">
        <v>115</v>
      </c>
      <c r="K116" s="185" t="s">
        <v>114</v>
      </c>
      <c r="L116" s="118" t="s">
        <v>48</v>
      </c>
      <c r="M116" s="118" t="s">
        <v>983</v>
      </c>
      <c r="N116" s="118" t="s">
        <v>986</v>
      </c>
      <c r="O116" s="118" t="s">
        <v>963</v>
      </c>
      <c r="P116" s="118"/>
    </row>
    <row r="117" spans="2:16">
      <c r="B117" s="148">
        <v>2</v>
      </c>
      <c r="C117" s="148">
        <v>3</v>
      </c>
      <c r="D117" s="148">
        <v>2</v>
      </c>
      <c r="E117" s="186">
        <v>18</v>
      </c>
      <c r="F117" s="118"/>
      <c r="G117" s="185" t="s">
        <v>171</v>
      </c>
      <c r="H117" s="185" t="s">
        <v>286</v>
      </c>
      <c r="I117" s="185" t="s">
        <v>317</v>
      </c>
      <c r="J117" s="118" t="s">
        <v>1230</v>
      </c>
      <c r="K117" s="185" t="s">
        <v>1231</v>
      </c>
      <c r="L117" s="118" t="s">
        <v>48</v>
      </c>
      <c r="M117" s="118" t="s">
        <v>983</v>
      </c>
      <c r="N117" s="118" t="s">
        <v>986</v>
      </c>
      <c r="O117" s="118" t="s">
        <v>963</v>
      </c>
      <c r="P117" s="118"/>
    </row>
    <row r="118" spans="2:16">
      <c r="B118" s="148">
        <v>2</v>
      </c>
      <c r="C118" s="148">
        <v>3</v>
      </c>
      <c r="D118" s="148">
        <v>2</v>
      </c>
      <c r="E118" s="186">
        <v>18</v>
      </c>
      <c r="F118" s="118"/>
      <c r="G118" s="185" t="s">
        <v>171</v>
      </c>
      <c r="H118" s="185" t="s">
        <v>286</v>
      </c>
      <c r="I118" s="185" t="s">
        <v>317</v>
      </c>
      <c r="J118" s="118" t="s">
        <v>112</v>
      </c>
      <c r="K118" s="185" t="s">
        <v>111</v>
      </c>
      <c r="L118" s="118" t="s">
        <v>48</v>
      </c>
      <c r="M118" s="118" t="s">
        <v>983</v>
      </c>
      <c r="N118" s="118" t="s">
        <v>986</v>
      </c>
      <c r="O118" s="118" t="s">
        <v>963</v>
      </c>
      <c r="P118" s="118"/>
    </row>
    <row r="119" spans="2:16">
      <c r="B119" s="148">
        <v>2</v>
      </c>
      <c r="C119" s="148">
        <v>3</v>
      </c>
      <c r="D119" s="148">
        <v>2</v>
      </c>
      <c r="E119" s="186">
        <v>18</v>
      </c>
      <c r="F119" s="118"/>
      <c r="G119" s="185" t="s">
        <v>171</v>
      </c>
      <c r="H119" s="185" t="s">
        <v>286</v>
      </c>
      <c r="I119" s="185" t="s">
        <v>317</v>
      </c>
      <c r="J119" s="118" t="s">
        <v>238</v>
      </c>
      <c r="K119" s="185" t="s">
        <v>237</v>
      </c>
      <c r="L119" s="118" t="s">
        <v>48</v>
      </c>
      <c r="M119" s="118" t="s">
        <v>1027</v>
      </c>
      <c r="N119" s="118" t="s">
        <v>1031</v>
      </c>
      <c r="O119" s="118"/>
      <c r="P119" s="118"/>
    </row>
    <row r="120" spans="2:16">
      <c r="B120" s="148">
        <v>2</v>
      </c>
      <c r="C120" s="148">
        <v>3</v>
      </c>
      <c r="D120" s="148">
        <v>2</v>
      </c>
      <c r="E120" s="186">
        <v>18</v>
      </c>
      <c r="F120" s="118"/>
      <c r="G120" s="185" t="s">
        <v>171</v>
      </c>
      <c r="H120" s="185" t="s">
        <v>286</v>
      </c>
      <c r="I120" s="185" t="s">
        <v>317</v>
      </c>
      <c r="J120" s="118" t="s">
        <v>161</v>
      </c>
      <c r="K120" s="185" t="s">
        <v>160</v>
      </c>
      <c r="L120" s="118" t="s">
        <v>48</v>
      </c>
      <c r="M120" s="118" t="s">
        <v>983</v>
      </c>
      <c r="N120" s="118" t="s">
        <v>986</v>
      </c>
      <c r="O120" s="118" t="s">
        <v>963</v>
      </c>
      <c r="P120" s="118"/>
    </row>
    <row r="121" spans="2:16">
      <c r="B121" s="233">
        <v>2</v>
      </c>
      <c r="C121" s="233">
        <v>3</v>
      </c>
      <c r="D121" s="233">
        <v>2</v>
      </c>
      <c r="E121" s="234">
        <v>18</v>
      </c>
      <c r="F121" s="198"/>
      <c r="G121" s="199" t="s">
        <v>171</v>
      </c>
      <c r="H121" s="198" t="s">
        <v>284</v>
      </c>
      <c r="I121" s="198" t="s">
        <v>285</v>
      </c>
      <c r="J121" s="200"/>
      <c r="K121" s="198"/>
      <c r="L121" s="201"/>
      <c r="M121" s="201"/>
      <c r="N121" s="201"/>
      <c r="O121" s="201"/>
      <c r="P121" s="201"/>
    </row>
    <row r="122" spans="2:16">
      <c r="B122" s="148">
        <v>2</v>
      </c>
      <c r="C122" s="148">
        <v>3</v>
      </c>
      <c r="D122" s="148">
        <v>2</v>
      </c>
      <c r="E122" s="186">
        <v>18</v>
      </c>
      <c r="F122" s="118"/>
      <c r="G122" s="185" t="s">
        <v>171</v>
      </c>
      <c r="H122" s="185" t="s">
        <v>284</v>
      </c>
      <c r="I122" s="185" t="s">
        <v>285</v>
      </c>
      <c r="J122" s="118" t="s">
        <v>1443</v>
      </c>
      <c r="K122" s="185" t="s">
        <v>282</v>
      </c>
      <c r="L122" s="118" t="s">
        <v>48</v>
      </c>
      <c r="M122" s="118" t="s">
        <v>977</v>
      </c>
      <c r="N122" s="118" t="s">
        <v>966</v>
      </c>
      <c r="O122" s="118"/>
      <c r="P122" s="118"/>
    </row>
    <row r="123" spans="2:16">
      <c r="B123" s="233">
        <v>2</v>
      </c>
      <c r="C123" s="233">
        <v>3</v>
      </c>
      <c r="D123" s="233">
        <v>2</v>
      </c>
      <c r="E123" s="234">
        <v>18</v>
      </c>
      <c r="F123" s="198"/>
      <c r="G123" s="199" t="s">
        <v>171</v>
      </c>
      <c r="H123" s="198" t="s">
        <v>167</v>
      </c>
      <c r="I123" s="198" t="s">
        <v>165</v>
      </c>
      <c r="J123" s="200"/>
      <c r="K123" s="198"/>
      <c r="L123" s="201"/>
      <c r="M123" s="201"/>
      <c r="N123" s="201"/>
      <c r="O123" s="201"/>
      <c r="P123" s="201"/>
    </row>
    <row r="124" spans="2:16">
      <c r="B124" s="148">
        <v>2</v>
      </c>
      <c r="C124" s="148">
        <v>3</v>
      </c>
      <c r="D124" s="148">
        <v>2</v>
      </c>
      <c r="E124" s="186">
        <v>18</v>
      </c>
      <c r="F124" s="118"/>
      <c r="G124" s="185" t="s">
        <v>171</v>
      </c>
      <c r="H124" s="185" t="s">
        <v>167</v>
      </c>
      <c r="I124" s="185" t="s">
        <v>165</v>
      </c>
      <c r="J124" s="118" t="s">
        <v>1369</v>
      </c>
      <c r="K124" s="185" t="s">
        <v>1370</v>
      </c>
      <c r="L124" s="118" t="s">
        <v>48</v>
      </c>
      <c r="M124" s="118" t="s">
        <v>977</v>
      </c>
      <c r="N124" s="118" t="s">
        <v>979</v>
      </c>
      <c r="O124" s="118"/>
      <c r="P124" s="118"/>
    </row>
    <row r="125" spans="2:16">
      <c r="B125" s="148">
        <v>2</v>
      </c>
      <c r="C125" s="148">
        <v>3</v>
      </c>
      <c r="D125" s="148">
        <v>2</v>
      </c>
      <c r="E125" s="186">
        <v>18</v>
      </c>
      <c r="F125" s="118"/>
      <c r="G125" s="185" t="s">
        <v>171</v>
      </c>
      <c r="H125" s="185" t="s">
        <v>167</v>
      </c>
      <c r="I125" s="185" t="s">
        <v>165</v>
      </c>
      <c r="J125" s="118" t="s">
        <v>1404</v>
      </c>
      <c r="K125" s="185" t="s">
        <v>1405</v>
      </c>
      <c r="L125" s="118" t="s">
        <v>48</v>
      </c>
      <c r="M125" s="118" t="s">
        <v>977</v>
      </c>
      <c r="N125" s="118" t="s">
        <v>979</v>
      </c>
      <c r="O125" s="118"/>
      <c r="P125" s="118"/>
    </row>
    <row r="126" spans="2:16">
      <c r="B126" s="148">
        <v>2</v>
      </c>
      <c r="C126" s="148">
        <v>3</v>
      </c>
      <c r="D126" s="148">
        <v>2</v>
      </c>
      <c r="E126" s="186">
        <v>18</v>
      </c>
      <c r="F126" s="118"/>
      <c r="G126" s="185" t="s">
        <v>171</v>
      </c>
      <c r="H126" s="185" t="s">
        <v>167</v>
      </c>
      <c r="I126" s="185" t="s">
        <v>165</v>
      </c>
      <c r="J126" s="118" t="s">
        <v>166</v>
      </c>
      <c r="K126" s="185" t="s">
        <v>980</v>
      </c>
      <c r="L126" s="118" t="s">
        <v>48</v>
      </c>
      <c r="M126" s="118" t="s">
        <v>977</v>
      </c>
      <c r="N126" s="118" t="s">
        <v>979</v>
      </c>
      <c r="O126" s="118"/>
      <c r="P126" s="118"/>
    </row>
    <row r="127" spans="2:16">
      <c r="B127" s="233">
        <v>2</v>
      </c>
      <c r="C127" s="233">
        <v>3</v>
      </c>
      <c r="D127" s="233">
        <v>2</v>
      </c>
      <c r="E127" s="234">
        <v>18</v>
      </c>
      <c r="F127" s="198"/>
      <c r="G127" s="199" t="s">
        <v>171</v>
      </c>
      <c r="H127" s="198" t="s">
        <v>281</v>
      </c>
      <c r="I127" s="198" t="s">
        <v>280</v>
      </c>
      <c r="J127" s="200"/>
      <c r="K127" s="198"/>
      <c r="L127" s="201"/>
      <c r="M127" s="201"/>
      <c r="N127" s="201"/>
      <c r="O127" s="201"/>
      <c r="P127" s="201"/>
    </row>
    <row r="128" spans="2:16">
      <c r="B128" s="148">
        <v>2</v>
      </c>
      <c r="C128" s="148">
        <v>3</v>
      </c>
      <c r="D128" s="148">
        <v>2</v>
      </c>
      <c r="E128" s="186">
        <v>18</v>
      </c>
      <c r="F128" s="118"/>
      <c r="G128" s="185" t="s">
        <v>171</v>
      </c>
      <c r="H128" s="185" t="s">
        <v>281</v>
      </c>
      <c r="I128" s="185" t="s">
        <v>280</v>
      </c>
      <c r="J128" s="118" t="s">
        <v>1445</v>
      </c>
      <c r="K128" s="185" t="s">
        <v>280</v>
      </c>
      <c r="L128" s="118" t="s">
        <v>48</v>
      </c>
      <c r="M128" s="118" t="s">
        <v>977</v>
      </c>
      <c r="N128" s="118" t="s">
        <v>982</v>
      </c>
      <c r="O128" s="118"/>
      <c r="P128" s="118"/>
    </row>
    <row r="129" spans="2:16">
      <c r="B129" s="148">
        <v>2</v>
      </c>
      <c r="C129" s="148">
        <v>3</v>
      </c>
      <c r="D129" s="148">
        <v>2</v>
      </c>
      <c r="E129" s="186">
        <v>18</v>
      </c>
      <c r="F129" s="118"/>
      <c r="G129" s="185" t="s">
        <v>171</v>
      </c>
      <c r="H129" s="185" t="s">
        <v>281</v>
      </c>
      <c r="I129" s="185" t="s">
        <v>280</v>
      </c>
      <c r="J129" s="118" t="s">
        <v>1369</v>
      </c>
      <c r="K129" s="185" t="s">
        <v>1370</v>
      </c>
      <c r="L129" s="118" t="s">
        <v>48</v>
      </c>
      <c r="M129" s="118" t="s">
        <v>977</v>
      </c>
      <c r="N129" s="118" t="s">
        <v>982</v>
      </c>
      <c r="O129" s="118"/>
      <c r="P129" s="118"/>
    </row>
    <row r="130" spans="2:16">
      <c r="B130" s="148">
        <v>2</v>
      </c>
      <c r="C130" s="148">
        <v>3</v>
      </c>
      <c r="D130" s="148">
        <v>2</v>
      </c>
      <c r="E130" s="186">
        <v>18</v>
      </c>
      <c r="F130" s="118"/>
      <c r="G130" s="185" t="s">
        <v>171</v>
      </c>
      <c r="H130" s="185" t="s">
        <v>281</v>
      </c>
      <c r="I130" s="185" t="s">
        <v>280</v>
      </c>
      <c r="J130" s="118" t="s">
        <v>1404</v>
      </c>
      <c r="K130" s="185" t="s">
        <v>1405</v>
      </c>
      <c r="L130" s="118" t="s">
        <v>48</v>
      </c>
      <c r="M130" s="118" t="s">
        <v>977</v>
      </c>
      <c r="N130" s="118" t="s">
        <v>982</v>
      </c>
      <c r="O130" s="118"/>
      <c r="P130" s="118"/>
    </row>
    <row r="131" spans="2:16">
      <c r="B131" s="233">
        <v>2</v>
      </c>
      <c r="C131" s="233">
        <v>3</v>
      </c>
      <c r="D131" s="233">
        <v>2</v>
      </c>
      <c r="E131" s="234">
        <v>18</v>
      </c>
      <c r="F131" s="198"/>
      <c r="G131" s="199" t="s">
        <v>171</v>
      </c>
      <c r="H131" s="198" t="s">
        <v>150</v>
      </c>
      <c r="I131" s="198" t="s">
        <v>156</v>
      </c>
      <c r="J131" s="200"/>
      <c r="K131" s="198"/>
      <c r="L131" s="201"/>
      <c r="M131" s="201"/>
      <c r="N131" s="201"/>
      <c r="O131" s="201"/>
      <c r="P131" s="201"/>
    </row>
    <row r="132" spans="2:16">
      <c r="B132" s="148">
        <v>2</v>
      </c>
      <c r="C132" s="148">
        <v>3</v>
      </c>
      <c r="D132" s="148">
        <v>2</v>
      </c>
      <c r="E132" s="186">
        <v>18</v>
      </c>
      <c r="F132" s="118"/>
      <c r="G132" s="185" t="s">
        <v>171</v>
      </c>
      <c r="H132" s="185" t="s">
        <v>150</v>
      </c>
      <c r="I132" s="185" t="s">
        <v>156</v>
      </c>
      <c r="J132" s="118" t="s">
        <v>1139</v>
      </c>
      <c r="K132" s="185" t="s">
        <v>1140</v>
      </c>
      <c r="L132" s="118" t="s">
        <v>48</v>
      </c>
      <c r="M132" s="118" t="s">
        <v>983</v>
      </c>
      <c r="N132" s="118" t="s">
        <v>986</v>
      </c>
      <c r="O132" s="118" t="s">
        <v>963</v>
      </c>
      <c r="P132" s="118"/>
    </row>
    <row r="133" spans="2:16">
      <c r="B133" s="148">
        <v>2</v>
      </c>
      <c r="C133" s="148">
        <v>3</v>
      </c>
      <c r="D133" s="148">
        <v>2</v>
      </c>
      <c r="E133" s="186">
        <v>18</v>
      </c>
      <c r="F133" s="118"/>
      <c r="G133" s="185" t="s">
        <v>171</v>
      </c>
      <c r="H133" s="185" t="s">
        <v>150</v>
      </c>
      <c r="I133" s="185" t="s">
        <v>156</v>
      </c>
      <c r="J133" s="118" t="s">
        <v>1142</v>
      </c>
      <c r="K133" s="185" t="s">
        <v>1143</v>
      </c>
      <c r="L133" s="118" t="s">
        <v>48</v>
      </c>
      <c r="M133" s="118" t="s">
        <v>983</v>
      </c>
      <c r="N133" s="118" t="s">
        <v>986</v>
      </c>
      <c r="O133" s="118" t="s">
        <v>963</v>
      </c>
      <c r="P133" s="118"/>
    </row>
    <row r="134" spans="2:16">
      <c r="B134" s="148">
        <v>2</v>
      </c>
      <c r="C134" s="148">
        <v>3</v>
      </c>
      <c r="D134" s="148">
        <v>2</v>
      </c>
      <c r="E134" s="186">
        <v>18</v>
      </c>
      <c r="F134" s="118"/>
      <c r="G134" s="185" t="s">
        <v>171</v>
      </c>
      <c r="H134" s="185" t="s">
        <v>150</v>
      </c>
      <c r="I134" s="185" t="s">
        <v>156</v>
      </c>
      <c r="J134" s="118" t="s">
        <v>1446</v>
      </c>
      <c r="K134" s="185" t="s">
        <v>1148</v>
      </c>
      <c r="L134" s="118" t="s">
        <v>48</v>
      </c>
      <c r="M134" s="118" t="s">
        <v>983</v>
      </c>
      <c r="N134" s="118" t="s">
        <v>986</v>
      </c>
      <c r="O134" s="118" t="s">
        <v>963</v>
      </c>
      <c r="P134" s="118"/>
    </row>
    <row r="135" spans="2:16">
      <c r="B135" s="148">
        <v>2</v>
      </c>
      <c r="C135" s="148">
        <v>3</v>
      </c>
      <c r="D135" s="148">
        <v>2</v>
      </c>
      <c r="E135" s="186">
        <v>18</v>
      </c>
      <c r="F135" s="118"/>
      <c r="G135" s="185" t="s">
        <v>171</v>
      </c>
      <c r="H135" s="185" t="s">
        <v>150</v>
      </c>
      <c r="I135" s="185" t="s">
        <v>156</v>
      </c>
      <c r="J135" s="118" t="s">
        <v>1429</v>
      </c>
      <c r="K135" s="185" t="s">
        <v>153</v>
      </c>
      <c r="L135" s="118" t="s">
        <v>48</v>
      </c>
      <c r="M135" s="118" t="s">
        <v>977</v>
      </c>
      <c r="N135" s="118" t="s">
        <v>966</v>
      </c>
      <c r="O135" s="118"/>
      <c r="P135" s="118"/>
    </row>
    <row r="136" spans="2:16">
      <c r="B136" s="148">
        <v>2</v>
      </c>
      <c r="C136" s="148">
        <v>3</v>
      </c>
      <c r="D136" s="148">
        <v>2</v>
      </c>
      <c r="E136" s="186">
        <v>18</v>
      </c>
      <c r="F136" s="118"/>
      <c r="G136" s="185" t="s">
        <v>171</v>
      </c>
      <c r="H136" s="185" t="s">
        <v>150</v>
      </c>
      <c r="I136" s="185" t="s">
        <v>156</v>
      </c>
      <c r="J136" s="118" t="s">
        <v>1447</v>
      </c>
      <c r="K136" s="185" t="s">
        <v>1144</v>
      </c>
      <c r="L136" s="118" t="s">
        <v>48</v>
      </c>
      <c r="M136" s="118" t="s">
        <v>983</v>
      </c>
      <c r="N136" s="118" t="s">
        <v>986</v>
      </c>
      <c r="O136" s="118" t="s">
        <v>963</v>
      </c>
      <c r="P136" s="118"/>
    </row>
    <row r="137" spans="2:16">
      <c r="B137" s="235">
        <v>2</v>
      </c>
      <c r="C137" s="235">
        <v>3</v>
      </c>
      <c r="D137" s="235">
        <v>3</v>
      </c>
      <c r="E137" s="236"/>
      <c r="F137" s="202"/>
      <c r="G137" s="203"/>
      <c r="H137" s="202"/>
      <c r="I137" s="202"/>
      <c r="J137" s="204"/>
      <c r="K137" s="202" t="s">
        <v>279</v>
      </c>
      <c r="L137" s="205"/>
      <c r="M137" s="205"/>
      <c r="N137" s="205"/>
      <c r="O137" s="205"/>
      <c r="P137" s="205"/>
    </row>
    <row r="138" spans="2:16">
      <c r="B138" s="176">
        <v>2</v>
      </c>
      <c r="C138" s="176">
        <v>3</v>
      </c>
      <c r="D138" s="176">
        <v>3</v>
      </c>
      <c r="E138" s="177">
        <v>2</v>
      </c>
      <c r="F138" s="172"/>
      <c r="G138" s="173" t="s">
        <v>149</v>
      </c>
      <c r="H138" s="172"/>
      <c r="I138" s="172"/>
      <c r="J138" s="174"/>
      <c r="K138" s="172"/>
      <c r="L138" s="175"/>
      <c r="M138" s="175"/>
      <c r="N138" s="175"/>
      <c r="O138" s="175"/>
      <c r="P138" s="175"/>
    </row>
    <row r="139" spans="2:16">
      <c r="B139" s="182">
        <v>2</v>
      </c>
      <c r="C139" s="182">
        <v>3</v>
      </c>
      <c r="D139" s="182">
        <v>3</v>
      </c>
      <c r="E139" s="183">
        <v>2</v>
      </c>
      <c r="F139" s="178"/>
      <c r="G139" s="179" t="s">
        <v>149</v>
      </c>
      <c r="H139" s="178" t="s">
        <v>147</v>
      </c>
      <c r="I139" s="178" t="s">
        <v>148</v>
      </c>
      <c r="J139" s="180"/>
      <c r="K139" s="178"/>
      <c r="L139" s="181"/>
      <c r="M139" s="181"/>
      <c r="N139" s="181"/>
      <c r="O139" s="181"/>
      <c r="P139" s="181"/>
    </row>
    <row r="140" spans="2:16">
      <c r="B140" s="148">
        <v>2</v>
      </c>
      <c r="C140" s="148">
        <v>3</v>
      </c>
      <c r="D140" s="148">
        <v>3</v>
      </c>
      <c r="E140" s="186">
        <v>2</v>
      </c>
      <c r="F140" s="118"/>
      <c r="G140" s="185" t="s">
        <v>149</v>
      </c>
      <c r="H140" s="185" t="s">
        <v>147</v>
      </c>
      <c r="I140" s="185" t="s">
        <v>148</v>
      </c>
      <c r="J140" s="118" t="s">
        <v>131</v>
      </c>
      <c r="K140" s="185" t="s">
        <v>130</v>
      </c>
      <c r="L140" s="118" t="s">
        <v>48</v>
      </c>
      <c r="M140" s="118" t="s">
        <v>983</v>
      </c>
      <c r="N140" s="118" t="s">
        <v>986</v>
      </c>
      <c r="O140" s="118" t="s">
        <v>963</v>
      </c>
      <c r="P140" s="118"/>
    </row>
    <row r="141" spans="2:16">
      <c r="B141" s="148">
        <v>2</v>
      </c>
      <c r="C141" s="148">
        <v>3</v>
      </c>
      <c r="D141" s="148">
        <v>3</v>
      </c>
      <c r="E141" s="186">
        <v>2</v>
      </c>
      <c r="F141" s="118"/>
      <c r="G141" s="185" t="s">
        <v>149</v>
      </c>
      <c r="H141" s="185" t="s">
        <v>147</v>
      </c>
      <c r="I141" s="185" t="s">
        <v>148</v>
      </c>
      <c r="J141" s="118" t="s">
        <v>1369</v>
      </c>
      <c r="K141" s="185" t="s">
        <v>1370</v>
      </c>
      <c r="L141" s="118" t="s">
        <v>48</v>
      </c>
      <c r="M141" s="118" t="s">
        <v>983</v>
      </c>
      <c r="N141" s="118" t="s">
        <v>986</v>
      </c>
      <c r="O141" s="118" t="s">
        <v>963</v>
      </c>
      <c r="P141" s="118"/>
    </row>
    <row r="142" spans="2:16">
      <c r="B142" s="148">
        <v>2</v>
      </c>
      <c r="C142" s="148">
        <v>3</v>
      </c>
      <c r="D142" s="148">
        <v>3</v>
      </c>
      <c r="E142" s="186">
        <v>2</v>
      </c>
      <c r="F142" s="118"/>
      <c r="G142" s="185" t="s">
        <v>149</v>
      </c>
      <c r="H142" s="185" t="s">
        <v>147</v>
      </c>
      <c r="I142" s="185" t="s">
        <v>148</v>
      </c>
      <c r="J142" s="118" t="s">
        <v>1404</v>
      </c>
      <c r="K142" s="185" t="s">
        <v>1405</v>
      </c>
      <c r="L142" s="118" t="s">
        <v>48</v>
      </c>
      <c r="M142" s="118" t="s">
        <v>983</v>
      </c>
      <c r="N142" s="118" t="s">
        <v>986</v>
      </c>
      <c r="O142" s="118" t="s">
        <v>963</v>
      </c>
      <c r="P142" s="118"/>
    </row>
    <row r="143" spans="2:16">
      <c r="B143" s="148">
        <v>2</v>
      </c>
      <c r="C143" s="148">
        <v>3</v>
      </c>
      <c r="D143" s="148">
        <v>3</v>
      </c>
      <c r="E143" s="186">
        <v>2</v>
      </c>
      <c r="F143" s="118"/>
      <c r="G143" s="185" t="s">
        <v>149</v>
      </c>
      <c r="H143" s="185" t="s">
        <v>147</v>
      </c>
      <c r="I143" s="185" t="s">
        <v>148</v>
      </c>
      <c r="J143" s="118" t="s">
        <v>115</v>
      </c>
      <c r="K143" s="185" t="s">
        <v>114</v>
      </c>
      <c r="L143" s="118" t="s">
        <v>48</v>
      </c>
      <c r="M143" s="118" t="s">
        <v>983</v>
      </c>
      <c r="N143" s="118" t="s">
        <v>986</v>
      </c>
      <c r="O143" s="118" t="s">
        <v>963</v>
      </c>
      <c r="P143" s="118"/>
    </row>
    <row r="144" spans="2:16">
      <c r="B144" s="148">
        <v>2</v>
      </c>
      <c r="C144" s="148">
        <v>3</v>
      </c>
      <c r="D144" s="148">
        <v>3</v>
      </c>
      <c r="E144" s="186">
        <v>2</v>
      </c>
      <c r="F144" s="118"/>
      <c r="G144" s="185" t="s">
        <v>149</v>
      </c>
      <c r="H144" s="185" t="s">
        <v>147</v>
      </c>
      <c r="I144" s="185" t="s">
        <v>148</v>
      </c>
      <c r="J144" s="118" t="s">
        <v>112</v>
      </c>
      <c r="K144" s="185" t="s">
        <v>111</v>
      </c>
      <c r="L144" s="118" t="s">
        <v>48</v>
      </c>
      <c r="M144" s="118" t="s">
        <v>983</v>
      </c>
      <c r="N144" s="118" t="s">
        <v>986</v>
      </c>
      <c r="O144" s="118" t="s">
        <v>963</v>
      </c>
      <c r="P144" s="118"/>
    </row>
    <row r="145" spans="2:16">
      <c r="B145" s="231">
        <v>2</v>
      </c>
      <c r="C145" s="231">
        <v>3</v>
      </c>
      <c r="D145" s="231">
        <v>3</v>
      </c>
      <c r="E145" s="232">
        <v>19</v>
      </c>
      <c r="F145" s="192"/>
      <c r="G145" s="193" t="s">
        <v>278</v>
      </c>
      <c r="H145" s="192"/>
      <c r="I145" s="192"/>
      <c r="J145" s="194"/>
      <c r="K145" s="192"/>
      <c r="L145" s="195"/>
      <c r="M145" s="195"/>
      <c r="N145" s="195"/>
      <c r="O145" s="195"/>
      <c r="P145" s="195"/>
    </row>
    <row r="146" spans="2:16">
      <c r="B146" s="182">
        <v>2</v>
      </c>
      <c r="C146" s="182">
        <v>3</v>
      </c>
      <c r="D146" s="182">
        <v>3</v>
      </c>
      <c r="E146" s="183">
        <v>19</v>
      </c>
      <c r="F146" s="178"/>
      <c r="G146" s="179" t="s">
        <v>278</v>
      </c>
      <c r="H146" s="178" t="s">
        <v>260</v>
      </c>
      <c r="I146" s="178" t="s">
        <v>277</v>
      </c>
      <c r="J146" s="180"/>
      <c r="K146" s="178"/>
      <c r="L146" s="181"/>
      <c r="M146" s="181"/>
      <c r="N146" s="181"/>
      <c r="O146" s="181"/>
      <c r="P146" s="181"/>
    </row>
    <row r="147" spans="2:16">
      <c r="B147" s="148">
        <v>2</v>
      </c>
      <c r="C147" s="148">
        <v>3</v>
      </c>
      <c r="D147" s="148">
        <v>3</v>
      </c>
      <c r="E147" s="186">
        <v>19</v>
      </c>
      <c r="F147" s="118"/>
      <c r="G147" s="185" t="s">
        <v>278</v>
      </c>
      <c r="H147" s="185" t="s">
        <v>260</v>
      </c>
      <c r="I147" s="185" t="s">
        <v>277</v>
      </c>
      <c r="J147" s="118" t="s">
        <v>131</v>
      </c>
      <c r="K147" s="185" t="s">
        <v>130</v>
      </c>
      <c r="L147" s="118" t="s">
        <v>48</v>
      </c>
      <c r="M147" s="118" t="s">
        <v>983</v>
      </c>
      <c r="N147" s="118" t="s">
        <v>986</v>
      </c>
      <c r="O147" s="118" t="s">
        <v>963</v>
      </c>
      <c r="P147" s="118"/>
    </row>
    <row r="148" spans="2:16">
      <c r="B148" s="148">
        <v>2</v>
      </c>
      <c r="C148" s="148">
        <v>3</v>
      </c>
      <c r="D148" s="148">
        <v>3</v>
      </c>
      <c r="E148" s="186">
        <v>19</v>
      </c>
      <c r="F148" s="118"/>
      <c r="G148" s="185" t="s">
        <v>278</v>
      </c>
      <c r="H148" s="185" t="s">
        <v>260</v>
      </c>
      <c r="I148" s="185" t="s">
        <v>277</v>
      </c>
      <c r="J148" s="118" t="s">
        <v>1448</v>
      </c>
      <c r="K148" s="185" t="s">
        <v>276</v>
      </c>
      <c r="L148" s="118" t="s">
        <v>48</v>
      </c>
      <c r="M148" s="118" t="s">
        <v>974</v>
      </c>
      <c r="N148" s="118" t="s">
        <v>1547</v>
      </c>
      <c r="O148" s="118"/>
      <c r="P148" s="118"/>
    </row>
    <row r="149" spans="2:16">
      <c r="B149" s="148">
        <v>2</v>
      </c>
      <c r="C149" s="148">
        <v>3</v>
      </c>
      <c r="D149" s="148">
        <v>3</v>
      </c>
      <c r="E149" s="186">
        <v>19</v>
      </c>
      <c r="F149" s="118"/>
      <c r="G149" s="185" t="s">
        <v>278</v>
      </c>
      <c r="H149" s="185" t="s">
        <v>260</v>
      </c>
      <c r="I149" s="185" t="s">
        <v>277</v>
      </c>
      <c r="J149" s="118" t="s">
        <v>275</v>
      </c>
      <c r="K149" s="185" t="s">
        <v>274</v>
      </c>
      <c r="L149" s="118" t="s">
        <v>48</v>
      </c>
      <c r="M149" s="118" t="s">
        <v>983</v>
      </c>
      <c r="N149" s="118" t="s">
        <v>986</v>
      </c>
      <c r="O149" s="118" t="s">
        <v>963</v>
      </c>
      <c r="P149" s="118"/>
    </row>
    <row r="150" spans="2:16">
      <c r="B150" s="148">
        <v>2</v>
      </c>
      <c r="C150" s="148">
        <v>3</v>
      </c>
      <c r="D150" s="148">
        <v>3</v>
      </c>
      <c r="E150" s="186">
        <v>19</v>
      </c>
      <c r="F150" s="118"/>
      <c r="G150" s="185" t="s">
        <v>278</v>
      </c>
      <c r="H150" s="185" t="s">
        <v>260</v>
      </c>
      <c r="I150" s="185" t="s">
        <v>277</v>
      </c>
      <c r="J150" s="118" t="s">
        <v>273</v>
      </c>
      <c r="K150" s="185" t="s">
        <v>272</v>
      </c>
      <c r="L150" s="118" t="s">
        <v>48</v>
      </c>
      <c r="M150" s="118" t="s">
        <v>983</v>
      </c>
      <c r="N150" s="118" t="s">
        <v>986</v>
      </c>
      <c r="O150" s="118" t="s">
        <v>963</v>
      </c>
      <c r="P150" s="118"/>
    </row>
    <row r="151" spans="2:16">
      <c r="B151" s="148">
        <v>2</v>
      </c>
      <c r="C151" s="148">
        <v>3</v>
      </c>
      <c r="D151" s="148">
        <v>3</v>
      </c>
      <c r="E151" s="186">
        <v>19</v>
      </c>
      <c r="F151" s="118"/>
      <c r="G151" s="185" t="s">
        <v>278</v>
      </c>
      <c r="H151" s="185" t="s">
        <v>260</v>
      </c>
      <c r="I151" s="185" t="s">
        <v>277</v>
      </c>
      <c r="J151" s="118" t="s">
        <v>271</v>
      </c>
      <c r="K151" s="185" t="s">
        <v>270</v>
      </c>
      <c r="L151" s="118" t="s">
        <v>48</v>
      </c>
      <c r="M151" s="118" t="s">
        <v>983</v>
      </c>
      <c r="N151" s="118" t="s">
        <v>986</v>
      </c>
      <c r="O151" s="118" t="s">
        <v>963</v>
      </c>
      <c r="P151" s="118"/>
    </row>
    <row r="152" spans="2:16">
      <c r="B152" s="148">
        <v>2</v>
      </c>
      <c r="C152" s="148">
        <v>3</v>
      </c>
      <c r="D152" s="148">
        <v>3</v>
      </c>
      <c r="E152" s="186">
        <v>19</v>
      </c>
      <c r="F152" s="118"/>
      <c r="G152" s="185" t="s">
        <v>278</v>
      </c>
      <c r="H152" s="185" t="s">
        <v>260</v>
      </c>
      <c r="I152" s="185" t="s">
        <v>277</v>
      </c>
      <c r="J152" s="118" t="s">
        <v>269</v>
      </c>
      <c r="K152" s="185" t="s">
        <v>268</v>
      </c>
      <c r="L152" s="118" t="s">
        <v>48</v>
      </c>
      <c r="M152" s="118" t="s">
        <v>983</v>
      </c>
      <c r="N152" s="118" t="s">
        <v>986</v>
      </c>
      <c r="O152" s="118" t="s">
        <v>963</v>
      </c>
      <c r="P152" s="118"/>
    </row>
    <row r="153" spans="2:16">
      <c r="B153" s="148">
        <v>2</v>
      </c>
      <c r="C153" s="148">
        <v>3</v>
      </c>
      <c r="D153" s="148">
        <v>3</v>
      </c>
      <c r="E153" s="186">
        <v>19</v>
      </c>
      <c r="F153" s="118"/>
      <c r="G153" s="185" t="s">
        <v>278</v>
      </c>
      <c r="H153" s="185" t="s">
        <v>260</v>
      </c>
      <c r="I153" s="185" t="s">
        <v>277</v>
      </c>
      <c r="J153" s="118" t="s">
        <v>267</v>
      </c>
      <c r="K153" s="185" t="s">
        <v>266</v>
      </c>
      <c r="L153" s="118" t="s">
        <v>48</v>
      </c>
      <c r="M153" s="118" t="s">
        <v>983</v>
      </c>
      <c r="N153" s="118" t="s">
        <v>986</v>
      </c>
      <c r="O153" s="118" t="s">
        <v>963</v>
      </c>
      <c r="P153" s="118"/>
    </row>
    <row r="154" spans="2:16">
      <c r="B154" s="148">
        <v>2</v>
      </c>
      <c r="C154" s="148">
        <v>3</v>
      </c>
      <c r="D154" s="148">
        <v>3</v>
      </c>
      <c r="E154" s="186">
        <v>19</v>
      </c>
      <c r="F154" s="118"/>
      <c r="G154" s="185" t="s">
        <v>278</v>
      </c>
      <c r="H154" s="185" t="s">
        <v>260</v>
      </c>
      <c r="I154" s="185" t="s">
        <v>277</v>
      </c>
      <c r="J154" s="118" t="s">
        <v>1234</v>
      </c>
      <c r="K154" s="185" t="s">
        <v>1235</v>
      </c>
      <c r="L154" s="118" t="s">
        <v>48</v>
      </c>
      <c r="M154" s="118" t="s">
        <v>983</v>
      </c>
      <c r="N154" s="118" t="s">
        <v>986</v>
      </c>
      <c r="O154" s="118" t="s">
        <v>963</v>
      </c>
      <c r="P154" s="118"/>
    </row>
    <row r="155" spans="2:16">
      <c r="B155" s="148">
        <v>2</v>
      </c>
      <c r="C155" s="148">
        <v>3</v>
      </c>
      <c r="D155" s="148">
        <v>3</v>
      </c>
      <c r="E155" s="186">
        <v>19</v>
      </c>
      <c r="F155" s="118"/>
      <c r="G155" s="185" t="s">
        <v>278</v>
      </c>
      <c r="H155" s="185" t="s">
        <v>260</v>
      </c>
      <c r="I155" s="185" t="s">
        <v>277</v>
      </c>
      <c r="J155" s="118" t="s">
        <v>265</v>
      </c>
      <c r="K155" s="185" t="s">
        <v>264</v>
      </c>
      <c r="L155" s="118" t="s">
        <v>48</v>
      </c>
      <c r="M155" s="118" t="s">
        <v>983</v>
      </c>
      <c r="N155" s="118" t="s">
        <v>986</v>
      </c>
      <c r="O155" s="118" t="s">
        <v>963</v>
      </c>
      <c r="P155" s="118"/>
    </row>
    <row r="156" spans="2:16">
      <c r="B156" s="148">
        <v>2</v>
      </c>
      <c r="C156" s="148">
        <v>3</v>
      </c>
      <c r="D156" s="148">
        <v>3</v>
      </c>
      <c r="E156" s="186">
        <v>19</v>
      </c>
      <c r="F156" s="118"/>
      <c r="G156" s="185" t="s">
        <v>278</v>
      </c>
      <c r="H156" s="185" t="s">
        <v>260</v>
      </c>
      <c r="I156" s="185" t="s">
        <v>277</v>
      </c>
      <c r="J156" s="118" t="s">
        <v>263</v>
      </c>
      <c r="K156" s="185" t="s">
        <v>262</v>
      </c>
      <c r="L156" s="118" t="s">
        <v>48</v>
      </c>
      <c r="M156" s="118" t="s">
        <v>983</v>
      </c>
      <c r="N156" s="118" t="s">
        <v>986</v>
      </c>
      <c r="O156" s="118" t="s">
        <v>963</v>
      </c>
      <c r="P156" s="118"/>
    </row>
    <row r="157" spans="2:16">
      <c r="B157" s="148">
        <v>2</v>
      </c>
      <c r="C157" s="148">
        <v>3</v>
      </c>
      <c r="D157" s="148">
        <v>3</v>
      </c>
      <c r="E157" s="186">
        <v>19</v>
      </c>
      <c r="F157" s="118"/>
      <c r="G157" s="185" t="s">
        <v>278</v>
      </c>
      <c r="H157" s="185" t="s">
        <v>260</v>
      </c>
      <c r="I157" s="185" t="s">
        <v>277</v>
      </c>
      <c r="J157" s="118" t="s">
        <v>1449</v>
      </c>
      <c r="K157" s="185" t="s">
        <v>261</v>
      </c>
      <c r="L157" s="118" t="s">
        <v>48</v>
      </c>
      <c r="M157" s="118" t="s">
        <v>983</v>
      </c>
      <c r="N157" s="118" t="s">
        <v>986</v>
      </c>
      <c r="O157" s="118" t="s">
        <v>963</v>
      </c>
      <c r="P157" s="118"/>
    </row>
    <row r="158" spans="2:16">
      <c r="B158" s="148">
        <v>2</v>
      </c>
      <c r="C158" s="148">
        <v>3</v>
      </c>
      <c r="D158" s="148">
        <v>3</v>
      </c>
      <c r="E158" s="186">
        <v>19</v>
      </c>
      <c r="F158" s="118"/>
      <c r="G158" s="185" t="s">
        <v>278</v>
      </c>
      <c r="H158" s="185" t="s">
        <v>260</v>
      </c>
      <c r="I158" s="185" t="s">
        <v>277</v>
      </c>
      <c r="J158" s="118" t="s">
        <v>1369</v>
      </c>
      <c r="K158" s="185" t="s">
        <v>1370</v>
      </c>
      <c r="L158" s="118" t="s">
        <v>48</v>
      </c>
      <c r="M158" s="118" t="s">
        <v>983</v>
      </c>
      <c r="N158" s="118" t="s">
        <v>986</v>
      </c>
      <c r="O158" s="118" t="s">
        <v>963</v>
      </c>
      <c r="P158" s="118"/>
    </row>
    <row r="159" spans="2:16">
      <c r="B159" s="148">
        <v>2</v>
      </c>
      <c r="C159" s="148">
        <v>3</v>
      </c>
      <c r="D159" s="148">
        <v>3</v>
      </c>
      <c r="E159" s="186">
        <v>19</v>
      </c>
      <c r="F159" s="118"/>
      <c r="G159" s="185" t="s">
        <v>278</v>
      </c>
      <c r="H159" s="185" t="s">
        <v>260</v>
      </c>
      <c r="I159" s="185" t="s">
        <v>277</v>
      </c>
      <c r="J159" s="118" t="s">
        <v>1404</v>
      </c>
      <c r="K159" s="185" t="s">
        <v>1405</v>
      </c>
      <c r="L159" s="118" t="s">
        <v>48</v>
      </c>
      <c r="M159" s="118" t="s">
        <v>983</v>
      </c>
      <c r="N159" s="118" t="s">
        <v>986</v>
      </c>
      <c r="O159" s="118" t="s">
        <v>963</v>
      </c>
      <c r="P159" s="118"/>
    </row>
    <row r="160" spans="2:16">
      <c r="B160" s="148">
        <v>2</v>
      </c>
      <c r="C160" s="148">
        <v>3</v>
      </c>
      <c r="D160" s="148">
        <v>3</v>
      </c>
      <c r="E160" s="186">
        <v>19</v>
      </c>
      <c r="F160" s="118"/>
      <c r="G160" s="185" t="s">
        <v>278</v>
      </c>
      <c r="H160" s="185" t="s">
        <v>260</v>
      </c>
      <c r="I160" s="185" t="s">
        <v>277</v>
      </c>
      <c r="J160" s="118" t="s">
        <v>115</v>
      </c>
      <c r="K160" s="185" t="s">
        <v>114</v>
      </c>
      <c r="L160" s="118" t="s">
        <v>48</v>
      </c>
      <c r="M160" s="118" t="s">
        <v>983</v>
      </c>
      <c r="N160" s="118" t="s">
        <v>986</v>
      </c>
      <c r="O160" s="118" t="s">
        <v>963</v>
      </c>
      <c r="P160" s="118"/>
    </row>
    <row r="161" spans="2:16">
      <c r="B161" s="148">
        <v>2</v>
      </c>
      <c r="C161" s="148">
        <v>3</v>
      </c>
      <c r="D161" s="148">
        <v>3</v>
      </c>
      <c r="E161" s="186">
        <v>19</v>
      </c>
      <c r="F161" s="118"/>
      <c r="G161" s="185" t="s">
        <v>278</v>
      </c>
      <c r="H161" s="185" t="s">
        <v>260</v>
      </c>
      <c r="I161" s="185" t="s">
        <v>277</v>
      </c>
      <c r="J161" s="118" t="s">
        <v>112</v>
      </c>
      <c r="K161" s="185" t="s">
        <v>111</v>
      </c>
      <c r="L161" s="118" t="s">
        <v>48</v>
      </c>
      <c r="M161" s="118" t="s">
        <v>983</v>
      </c>
      <c r="N161" s="118" t="s">
        <v>986</v>
      </c>
      <c r="O161" s="118" t="s">
        <v>963</v>
      </c>
      <c r="P161" s="118"/>
    </row>
    <row r="162" spans="2:16">
      <c r="B162" s="231">
        <v>2</v>
      </c>
      <c r="C162" s="231">
        <v>3</v>
      </c>
      <c r="D162" s="231">
        <v>3</v>
      </c>
      <c r="E162" s="232">
        <v>20</v>
      </c>
      <c r="F162" s="192"/>
      <c r="G162" s="193" t="s">
        <v>252</v>
      </c>
      <c r="H162" s="192"/>
      <c r="I162" s="192"/>
      <c r="J162" s="194"/>
      <c r="K162" s="192"/>
      <c r="L162" s="195"/>
      <c r="M162" s="195"/>
      <c r="N162" s="195"/>
      <c r="O162" s="195"/>
      <c r="P162" s="195"/>
    </row>
    <row r="163" spans="2:16">
      <c r="B163" s="182">
        <v>2</v>
      </c>
      <c r="C163" s="182">
        <v>3</v>
      </c>
      <c r="D163" s="182">
        <v>3</v>
      </c>
      <c r="E163" s="183">
        <v>20</v>
      </c>
      <c r="F163" s="178"/>
      <c r="G163" s="179" t="s">
        <v>252</v>
      </c>
      <c r="H163" s="178" t="s">
        <v>1236</v>
      </c>
      <c r="I163" s="178" t="s">
        <v>1237</v>
      </c>
      <c r="J163" s="180"/>
      <c r="K163" s="178"/>
      <c r="L163" s="181"/>
      <c r="M163" s="181"/>
      <c r="N163" s="181"/>
      <c r="O163" s="181"/>
      <c r="P163" s="181"/>
    </row>
    <row r="164" spans="2:16">
      <c r="B164" s="148">
        <v>2</v>
      </c>
      <c r="C164" s="148">
        <v>3</v>
      </c>
      <c r="D164" s="148">
        <v>3</v>
      </c>
      <c r="E164" s="186">
        <v>20</v>
      </c>
      <c r="F164" s="118"/>
      <c r="G164" s="185" t="s">
        <v>252</v>
      </c>
      <c r="H164" s="185" t="s">
        <v>1236</v>
      </c>
      <c r="I164" s="185" t="s">
        <v>1237</v>
      </c>
      <c r="J164" s="118" t="s">
        <v>1238</v>
      </c>
      <c r="K164" s="185" t="s">
        <v>1239</v>
      </c>
      <c r="L164" s="118" t="s">
        <v>48</v>
      </c>
      <c r="M164" s="118" t="s">
        <v>977</v>
      </c>
      <c r="N164" s="118" t="s">
        <v>979</v>
      </c>
      <c r="O164" s="118"/>
      <c r="P164" s="118"/>
    </row>
    <row r="165" spans="2:16">
      <c r="B165" s="189">
        <v>2</v>
      </c>
      <c r="C165" s="189">
        <v>3</v>
      </c>
      <c r="D165" s="189">
        <v>3</v>
      </c>
      <c r="E165" s="189">
        <v>20</v>
      </c>
      <c r="F165" s="190"/>
      <c r="G165" s="190" t="s">
        <v>252</v>
      </c>
      <c r="H165" s="189" t="s">
        <v>1236</v>
      </c>
      <c r="I165" s="189" t="s">
        <v>1237</v>
      </c>
      <c r="J165" s="190" t="s">
        <v>1450</v>
      </c>
      <c r="K165" s="190" t="s">
        <v>1451</v>
      </c>
      <c r="L165" s="191" t="s">
        <v>48</v>
      </c>
      <c r="M165" s="230" t="s">
        <v>977</v>
      </c>
      <c r="N165" s="230" t="s">
        <v>979</v>
      </c>
      <c r="O165" s="230"/>
      <c r="P165" s="230"/>
    </row>
    <row r="166" spans="2:16">
      <c r="B166" s="148">
        <v>2</v>
      </c>
      <c r="C166" s="148">
        <v>3</v>
      </c>
      <c r="D166" s="148">
        <v>3</v>
      </c>
      <c r="E166" s="186">
        <v>20</v>
      </c>
      <c r="F166" s="118"/>
      <c r="G166" s="185" t="s">
        <v>252</v>
      </c>
      <c r="H166" s="185" t="s">
        <v>1236</v>
      </c>
      <c r="I166" s="185" t="s">
        <v>1237</v>
      </c>
      <c r="J166" s="118" t="s">
        <v>1452</v>
      </c>
      <c r="K166" s="185" t="s">
        <v>1153</v>
      </c>
      <c r="L166" s="118" t="s">
        <v>48</v>
      </c>
      <c r="M166" s="118" t="s">
        <v>977</v>
      </c>
      <c r="N166" s="118" t="s">
        <v>979</v>
      </c>
      <c r="O166" s="118"/>
      <c r="P166" s="118"/>
    </row>
    <row r="167" spans="2:16">
      <c r="B167" s="148">
        <v>2</v>
      </c>
      <c r="C167" s="148">
        <v>3</v>
      </c>
      <c r="D167" s="148">
        <v>3</v>
      </c>
      <c r="E167" s="186">
        <v>20</v>
      </c>
      <c r="F167" s="118"/>
      <c r="G167" s="185" t="s">
        <v>252</v>
      </c>
      <c r="H167" s="185" t="s">
        <v>1236</v>
      </c>
      <c r="I167" s="185" t="s">
        <v>1237</v>
      </c>
      <c r="J167" s="118" t="s">
        <v>1230</v>
      </c>
      <c r="K167" s="185" t="s">
        <v>1231</v>
      </c>
      <c r="L167" s="118" t="s">
        <v>48</v>
      </c>
      <c r="M167" s="118" t="s">
        <v>977</v>
      </c>
      <c r="N167" s="118" t="s">
        <v>979</v>
      </c>
      <c r="O167" s="118"/>
      <c r="P167" s="118"/>
    </row>
    <row r="168" spans="2:16">
      <c r="B168" s="233">
        <v>2</v>
      </c>
      <c r="C168" s="233">
        <v>3</v>
      </c>
      <c r="D168" s="233">
        <v>3</v>
      </c>
      <c r="E168" s="234">
        <v>20</v>
      </c>
      <c r="F168" s="198"/>
      <c r="G168" s="199" t="s">
        <v>252</v>
      </c>
      <c r="H168" s="198" t="s">
        <v>258</v>
      </c>
      <c r="I168" s="198" t="s">
        <v>259</v>
      </c>
      <c r="J168" s="200"/>
      <c r="K168" s="198"/>
      <c r="L168" s="201"/>
      <c r="M168" s="201"/>
      <c r="N168" s="201"/>
      <c r="O168" s="201"/>
      <c r="P168" s="201"/>
    </row>
    <row r="169" spans="2:16">
      <c r="B169" s="148">
        <v>2</v>
      </c>
      <c r="C169" s="148">
        <v>3</v>
      </c>
      <c r="D169" s="148">
        <v>3</v>
      </c>
      <c r="E169" s="186">
        <v>20</v>
      </c>
      <c r="F169" s="118"/>
      <c r="G169" s="185" t="s">
        <v>252</v>
      </c>
      <c r="H169" s="185" t="s">
        <v>258</v>
      </c>
      <c r="I169" s="185" t="s">
        <v>259</v>
      </c>
      <c r="J169" s="118" t="s">
        <v>256</v>
      </c>
      <c r="K169" s="185" t="s">
        <v>1150</v>
      </c>
      <c r="L169" s="118" t="s">
        <v>48</v>
      </c>
      <c r="M169" s="118" t="s">
        <v>983</v>
      </c>
      <c r="N169" s="118" t="s">
        <v>986</v>
      </c>
      <c r="O169" s="118" t="s">
        <v>963</v>
      </c>
      <c r="P169" s="118"/>
    </row>
    <row r="170" spans="2:16">
      <c r="B170" s="233">
        <v>2</v>
      </c>
      <c r="C170" s="233">
        <v>3</v>
      </c>
      <c r="D170" s="233">
        <v>3</v>
      </c>
      <c r="E170" s="234">
        <v>20</v>
      </c>
      <c r="F170" s="198"/>
      <c r="G170" s="199" t="s">
        <v>252</v>
      </c>
      <c r="H170" s="198" t="s">
        <v>254</v>
      </c>
      <c r="I170" s="198" t="s">
        <v>257</v>
      </c>
      <c r="J170" s="200"/>
      <c r="K170" s="198"/>
      <c r="L170" s="201"/>
      <c r="M170" s="201"/>
      <c r="N170" s="201"/>
      <c r="O170" s="201"/>
      <c r="P170" s="201"/>
    </row>
    <row r="171" spans="2:16">
      <c r="B171" s="148">
        <v>2</v>
      </c>
      <c r="C171" s="148">
        <v>3</v>
      </c>
      <c r="D171" s="148">
        <v>3</v>
      </c>
      <c r="E171" s="186">
        <v>20</v>
      </c>
      <c r="F171" s="118"/>
      <c r="G171" s="185" t="s">
        <v>252</v>
      </c>
      <c r="H171" s="185" t="s">
        <v>254</v>
      </c>
      <c r="I171" s="185" t="s">
        <v>257</v>
      </c>
      <c r="J171" s="118" t="s">
        <v>256</v>
      </c>
      <c r="K171" s="185" t="s">
        <v>1150</v>
      </c>
      <c r="L171" s="118" t="s">
        <v>48</v>
      </c>
      <c r="M171" s="118" t="s">
        <v>983</v>
      </c>
      <c r="N171" s="118" t="s">
        <v>986</v>
      </c>
      <c r="O171" s="118" t="s">
        <v>963</v>
      </c>
      <c r="P171" s="118"/>
    </row>
    <row r="172" spans="2:16">
      <c r="B172" s="148">
        <v>2</v>
      </c>
      <c r="C172" s="148">
        <v>3</v>
      </c>
      <c r="D172" s="148">
        <v>3</v>
      </c>
      <c r="E172" s="186">
        <v>20</v>
      </c>
      <c r="F172" s="118"/>
      <c r="G172" s="185" t="s">
        <v>252</v>
      </c>
      <c r="H172" s="185" t="s">
        <v>254</v>
      </c>
      <c r="I172" s="185" t="s">
        <v>257</v>
      </c>
      <c r="J172" s="118" t="s">
        <v>1240</v>
      </c>
      <c r="K172" s="185" t="s">
        <v>255</v>
      </c>
      <c r="L172" s="118" t="s">
        <v>48</v>
      </c>
      <c r="M172" s="118" t="s">
        <v>983</v>
      </c>
      <c r="N172" s="118" t="s">
        <v>986</v>
      </c>
      <c r="O172" s="118" t="s">
        <v>963</v>
      </c>
      <c r="P172" s="118"/>
    </row>
    <row r="173" spans="2:16">
      <c r="B173" s="235">
        <v>2</v>
      </c>
      <c r="C173" s="235">
        <v>3</v>
      </c>
      <c r="D173" s="235">
        <v>4</v>
      </c>
      <c r="E173" s="236"/>
      <c r="F173" s="202"/>
      <c r="G173" s="203"/>
      <c r="H173" s="202"/>
      <c r="I173" s="202"/>
      <c r="J173" s="204"/>
      <c r="K173" s="202" t="s">
        <v>967</v>
      </c>
      <c r="L173" s="205"/>
      <c r="M173" s="205"/>
      <c r="N173" s="205"/>
      <c r="O173" s="205"/>
      <c r="P173" s="205"/>
    </row>
    <row r="174" spans="2:16">
      <c r="B174" s="176">
        <v>2</v>
      </c>
      <c r="C174" s="176">
        <v>3</v>
      </c>
      <c r="D174" s="176">
        <v>4</v>
      </c>
      <c r="E174" s="177">
        <v>1</v>
      </c>
      <c r="F174" s="172"/>
      <c r="G174" s="173" t="s">
        <v>344</v>
      </c>
      <c r="H174" s="172"/>
      <c r="I174" s="172"/>
      <c r="J174" s="174"/>
      <c r="K174" s="172"/>
      <c r="L174" s="175"/>
      <c r="M174" s="175"/>
      <c r="N174" s="175"/>
      <c r="O174" s="175"/>
      <c r="P174" s="175"/>
    </row>
    <row r="175" spans="2:16">
      <c r="B175" s="182">
        <v>2</v>
      </c>
      <c r="C175" s="182">
        <v>3</v>
      </c>
      <c r="D175" s="182">
        <v>4</v>
      </c>
      <c r="E175" s="183">
        <v>1</v>
      </c>
      <c r="F175" s="178"/>
      <c r="G175" s="179" t="s">
        <v>344</v>
      </c>
      <c r="H175" s="178" t="s">
        <v>147</v>
      </c>
      <c r="I175" s="178" t="s">
        <v>148</v>
      </c>
      <c r="J175" s="180"/>
      <c r="K175" s="178"/>
      <c r="L175" s="181"/>
      <c r="M175" s="181"/>
      <c r="N175" s="181"/>
      <c r="O175" s="181"/>
      <c r="P175" s="181"/>
    </row>
    <row r="176" spans="2:16">
      <c r="B176" s="148">
        <v>2</v>
      </c>
      <c r="C176" s="148">
        <v>3</v>
      </c>
      <c r="D176" s="148">
        <v>4</v>
      </c>
      <c r="E176" s="186">
        <v>1</v>
      </c>
      <c r="F176" s="118"/>
      <c r="G176" s="185" t="s">
        <v>344</v>
      </c>
      <c r="H176" s="185" t="s">
        <v>147</v>
      </c>
      <c r="I176" s="185" t="s">
        <v>148</v>
      </c>
      <c r="J176" s="118" t="s">
        <v>131</v>
      </c>
      <c r="K176" s="185" t="s">
        <v>130</v>
      </c>
      <c r="L176" s="118" t="s">
        <v>48</v>
      </c>
      <c r="M176" s="118" t="s">
        <v>983</v>
      </c>
      <c r="N176" s="118" t="s">
        <v>986</v>
      </c>
      <c r="O176" s="118" t="s">
        <v>963</v>
      </c>
      <c r="P176" s="118"/>
    </row>
    <row r="177" spans="2:16">
      <c r="B177" s="189">
        <v>2</v>
      </c>
      <c r="C177" s="189">
        <v>3</v>
      </c>
      <c r="D177" s="189">
        <v>4</v>
      </c>
      <c r="E177" s="189">
        <v>1</v>
      </c>
      <c r="F177" s="190"/>
      <c r="G177" s="190" t="s">
        <v>344</v>
      </c>
      <c r="H177" s="189" t="s">
        <v>147</v>
      </c>
      <c r="I177" s="189" t="s">
        <v>148</v>
      </c>
      <c r="J177" s="190" t="s">
        <v>1151</v>
      </c>
      <c r="K177" s="190" t="s">
        <v>1152</v>
      </c>
      <c r="L177" s="191" t="s">
        <v>48</v>
      </c>
      <c r="M177" s="230" t="s">
        <v>983</v>
      </c>
      <c r="N177" s="230" t="s">
        <v>986</v>
      </c>
      <c r="O177" s="230" t="s">
        <v>963</v>
      </c>
      <c r="P177" s="230"/>
    </row>
    <row r="178" spans="2:16">
      <c r="B178" s="148">
        <v>2</v>
      </c>
      <c r="C178" s="148">
        <v>3</v>
      </c>
      <c r="D178" s="148">
        <v>4</v>
      </c>
      <c r="E178" s="186">
        <v>1</v>
      </c>
      <c r="F178" s="118"/>
      <c r="G178" s="185" t="s">
        <v>344</v>
      </c>
      <c r="H178" s="185" t="s">
        <v>147</v>
      </c>
      <c r="I178" s="185" t="s">
        <v>148</v>
      </c>
      <c r="J178" s="118" t="s">
        <v>1369</v>
      </c>
      <c r="K178" s="185" t="s">
        <v>1370</v>
      </c>
      <c r="L178" s="118" t="s">
        <v>48</v>
      </c>
      <c r="M178" s="118" t="s">
        <v>983</v>
      </c>
      <c r="N178" s="118" t="s">
        <v>986</v>
      </c>
      <c r="O178" s="118" t="s">
        <v>963</v>
      </c>
      <c r="P178" s="118"/>
    </row>
    <row r="179" spans="2:16">
      <c r="B179" s="148">
        <v>2</v>
      </c>
      <c r="C179" s="148">
        <v>3</v>
      </c>
      <c r="D179" s="148">
        <v>4</v>
      </c>
      <c r="E179" s="186">
        <v>1</v>
      </c>
      <c r="F179" s="118"/>
      <c r="G179" s="185" t="s">
        <v>344</v>
      </c>
      <c r="H179" s="185" t="s">
        <v>147</v>
      </c>
      <c r="I179" s="185" t="s">
        <v>148</v>
      </c>
      <c r="J179" s="118" t="s">
        <v>112</v>
      </c>
      <c r="K179" s="185" t="s">
        <v>111</v>
      </c>
      <c r="L179" s="118" t="s">
        <v>48</v>
      </c>
      <c r="M179" s="118" t="s">
        <v>983</v>
      </c>
      <c r="N179" s="118" t="s">
        <v>986</v>
      </c>
      <c r="O179" s="118" t="s">
        <v>963</v>
      </c>
      <c r="P179" s="118"/>
    </row>
    <row r="180" spans="2:16">
      <c r="B180" s="231">
        <v>2</v>
      </c>
      <c r="C180" s="231">
        <v>3</v>
      </c>
      <c r="D180" s="231">
        <v>4</v>
      </c>
      <c r="E180" s="232">
        <v>2</v>
      </c>
      <c r="F180" s="192"/>
      <c r="G180" s="193" t="s">
        <v>149</v>
      </c>
      <c r="H180" s="192"/>
      <c r="I180" s="192"/>
      <c r="J180" s="194"/>
      <c r="K180" s="192"/>
      <c r="L180" s="195"/>
      <c r="M180" s="195"/>
      <c r="N180" s="195"/>
      <c r="O180" s="195"/>
      <c r="P180" s="195"/>
    </row>
    <row r="181" spans="2:16">
      <c r="B181" s="182">
        <v>2</v>
      </c>
      <c r="C181" s="182">
        <v>3</v>
      </c>
      <c r="D181" s="182">
        <v>4</v>
      </c>
      <c r="E181" s="183">
        <v>2</v>
      </c>
      <c r="F181" s="178"/>
      <c r="G181" s="179" t="s">
        <v>149</v>
      </c>
      <c r="H181" s="178" t="s">
        <v>147</v>
      </c>
      <c r="I181" s="178" t="s">
        <v>148</v>
      </c>
      <c r="J181" s="180"/>
      <c r="K181" s="178"/>
      <c r="L181" s="181"/>
      <c r="M181" s="181"/>
      <c r="N181" s="181"/>
      <c r="O181" s="181"/>
      <c r="P181" s="181"/>
    </row>
    <row r="182" spans="2:16">
      <c r="B182" s="148">
        <v>2</v>
      </c>
      <c r="C182" s="148">
        <v>3</v>
      </c>
      <c r="D182" s="148">
        <v>4</v>
      </c>
      <c r="E182" s="186">
        <v>2</v>
      </c>
      <c r="F182" s="118"/>
      <c r="G182" s="185" t="s">
        <v>149</v>
      </c>
      <c r="H182" s="185" t="s">
        <v>147</v>
      </c>
      <c r="I182" s="185" t="s">
        <v>148</v>
      </c>
      <c r="J182" s="118" t="s">
        <v>131</v>
      </c>
      <c r="K182" s="185" t="s">
        <v>130</v>
      </c>
      <c r="L182" s="118" t="s">
        <v>48</v>
      </c>
      <c r="M182" s="118" t="s">
        <v>983</v>
      </c>
      <c r="N182" s="118" t="s">
        <v>986</v>
      </c>
      <c r="O182" s="118" t="s">
        <v>963</v>
      </c>
      <c r="P182" s="118"/>
    </row>
    <row r="183" spans="2:16">
      <c r="B183" s="189">
        <v>2</v>
      </c>
      <c r="C183" s="189">
        <v>3</v>
      </c>
      <c r="D183" s="189">
        <v>4</v>
      </c>
      <c r="E183" s="189">
        <v>2</v>
      </c>
      <c r="F183" s="190"/>
      <c r="G183" s="190" t="s">
        <v>149</v>
      </c>
      <c r="H183" s="189" t="s">
        <v>147</v>
      </c>
      <c r="I183" s="189" t="s">
        <v>148</v>
      </c>
      <c r="J183" s="190" t="s">
        <v>1453</v>
      </c>
      <c r="K183" s="190" t="s">
        <v>1454</v>
      </c>
      <c r="L183" s="191" t="s">
        <v>48</v>
      </c>
      <c r="M183" s="230" t="s">
        <v>983</v>
      </c>
      <c r="N183" s="230" t="s">
        <v>986</v>
      </c>
      <c r="O183" s="230" t="s">
        <v>963</v>
      </c>
      <c r="P183" s="230"/>
    </row>
    <row r="184" spans="2:16">
      <c r="B184" s="148">
        <v>2</v>
      </c>
      <c r="C184" s="148">
        <v>3</v>
      </c>
      <c r="D184" s="148">
        <v>4</v>
      </c>
      <c r="E184" s="186">
        <v>2</v>
      </c>
      <c r="F184" s="118"/>
      <c r="G184" s="185" t="s">
        <v>149</v>
      </c>
      <c r="H184" s="185" t="s">
        <v>147</v>
      </c>
      <c r="I184" s="185" t="s">
        <v>148</v>
      </c>
      <c r="J184" s="118" t="s">
        <v>1455</v>
      </c>
      <c r="K184" s="185" t="s">
        <v>184</v>
      </c>
      <c r="L184" s="118" t="s">
        <v>48</v>
      </c>
      <c r="M184" s="118" t="s">
        <v>983</v>
      </c>
      <c r="N184" s="118" t="s">
        <v>986</v>
      </c>
      <c r="O184" s="118" t="s">
        <v>963</v>
      </c>
      <c r="P184" s="118"/>
    </row>
    <row r="185" spans="2:16">
      <c r="B185" s="148">
        <v>2</v>
      </c>
      <c r="C185" s="148">
        <v>3</v>
      </c>
      <c r="D185" s="148">
        <v>4</v>
      </c>
      <c r="E185" s="186">
        <v>2</v>
      </c>
      <c r="F185" s="118"/>
      <c r="G185" s="185" t="s">
        <v>149</v>
      </c>
      <c r="H185" s="185" t="s">
        <v>147</v>
      </c>
      <c r="I185" s="185" t="s">
        <v>148</v>
      </c>
      <c r="J185" s="118" t="s">
        <v>190</v>
      </c>
      <c r="K185" s="185" t="s">
        <v>188</v>
      </c>
      <c r="L185" s="118" t="s">
        <v>48</v>
      </c>
      <c r="M185" s="118" t="s">
        <v>983</v>
      </c>
      <c r="N185" s="118" t="s">
        <v>986</v>
      </c>
      <c r="O185" s="118" t="s">
        <v>963</v>
      </c>
      <c r="P185" s="118"/>
    </row>
    <row r="186" spans="2:16">
      <c r="B186" s="148">
        <v>2</v>
      </c>
      <c r="C186" s="148">
        <v>3</v>
      </c>
      <c r="D186" s="148">
        <v>4</v>
      </c>
      <c r="E186" s="186">
        <v>2</v>
      </c>
      <c r="F186" s="118"/>
      <c r="G186" s="185" t="s">
        <v>149</v>
      </c>
      <c r="H186" s="185" t="s">
        <v>147</v>
      </c>
      <c r="I186" s="185" t="s">
        <v>148</v>
      </c>
      <c r="J186" s="118" t="s">
        <v>1456</v>
      </c>
      <c r="K186" s="185" t="s">
        <v>187</v>
      </c>
      <c r="L186" s="118" t="s">
        <v>48</v>
      </c>
      <c r="M186" s="118" t="s">
        <v>983</v>
      </c>
      <c r="N186" s="118" t="s">
        <v>986</v>
      </c>
      <c r="O186" s="118" t="s">
        <v>963</v>
      </c>
      <c r="P186" s="118"/>
    </row>
    <row r="187" spans="2:16">
      <c r="B187" s="148">
        <v>2</v>
      </c>
      <c r="C187" s="148">
        <v>3</v>
      </c>
      <c r="D187" s="148">
        <v>4</v>
      </c>
      <c r="E187" s="186">
        <v>2</v>
      </c>
      <c r="F187" s="118"/>
      <c r="G187" s="185" t="s">
        <v>149</v>
      </c>
      <c r="H187" s="185" t="s">
        <v>147</v>
      </c>
      <c r="I187" s="185" t="s">
        <v>148</v>
      </c>
      <c r="J187" s="118" t="s">
        <v>1457</v>
      </c>
      <c r="K187" s="185" t="s">
        <v>186</v>
      </c>
      <c r="L187" s="118" t="s">
        <v>48</v>
      </c>
      <c r="M187" s="118" t="s">
        <v>983</v>
      </c>
      <c r="N187" s="118" t="s">
        <v>986</v>
      </c>
      <c r="O187" s="118" t="s">
        <v>963</v>
      </c>
      <c r="P187" s="118"/>
    </row>
    <row r="188" spans="2:16">
      <c r="B188" s="148">
        <v>2</v>
      </c>
      <c r="C188" s="148">
        <v>3</v>
      </c>
      <c r="D188" s="148">
        <v>4</v>
      </c>
      <c r="E188" s="186">
        <v>2</v>
      </c>
      <c r="F188" s="118"/>
      <c r="G188" s="185" t="s">
        <v>149</v>
      </c>
      <c r="H188" s="185" t="s">
        <v>147</v>
      </c>
      <c r="I188" s="185" t="s">
        <v>148</v>
      </c>
      <c r="J188" s="118" t="s">
        <v>1458</v>
      </c>
      <c r="K188" s="185" t="s">
        <v>185</v>
      </c>
      <c r="L188" s="118" t="s">
        <v>48</v>
      </c>
      <c r="M188" s="118" t="s">
        <v>983</v>
      </c>
      <c r="N188" s="118" t="s">
        <v>986</v>
      </c>
      <c r="O188" s="118" t="s">
        <v>963</v>
      </c>
      <c r="P188" s="118"/>
    </row>
    <row r="189" spans="2:16">
      <c r="B189" s="148">
        <v>2</v>
      </c>
      <c r="C189" s="148">
        <v>3</v>
      </c>
      <c r="D189" s="148">
        <v>4</v>
      </c>
      <c r="E189" s="186">
        <v>2</v>
      </c>
      <c r="F189" s="118"/>
      <c r="G189" s="185" t="s">
        <v>149</v>
      </c>
      <c r="H189" s="185" t="s">
        <v>147</v>
      </c>
      <c r="I189" s="185" t="s">
        <v>148</v>
      </c>
      <c r="J189" s="118" t="s">
        <v>1151</v>
      </c>
      <c r="K189" s="185" t="s">
        <v>1421</v>
      </c>
      <c r="L189" s="118" t="s">
        <v>48</v>
      </c>
      <c r="M189" s="118" t="s">
        <v>983</v>
      </c>
      <c r="N189" s="118" t="s">
        <v>986</v>
      </c>
      <c r="O189" s="118" t="s">
        <v>963</v>
      </c>
      <c r="P189" s="118"/>
    </row>
    <row r="190" spans="2:16">
      <c r="B190" s="148">
        <v>2</v>
      </c>
      <c r="C190" s="148">
        <v>3</v>
      </c>
      <c r="D190" s="148">
        <v>4</v>
      </c>
      <c r="E190" s="186">
        <v>2</v>
      </c>
      <c r="F190" s="118"/>
      <c r="G190" s="185" t="s">
        <v>149</v>
      </c>
      <c r="H190" s="185" t="s">
        <v>147</v>
      </c>
      <c r="I190" s="185" t="s">
        <v>148</v>
      </c>
      <c r="J190" s="118" t="s">
        <v>245</v>
      </c>
      <c r="K190" s="185" t="s">
        <v>244</v>
      </c>
      <c r="L190" s="118" t="s">
        <v>48</v>
      </c>
      <c r="M190" s="118" t="s">
        <v>983</v>
      </c>
      <c r="N190" s="118" t="s">
        <v>986</v>
      </c>
      <c r="O190" s="118" t="s">
        <v>963</v>
      </c>
      <c r="P190" s="118"/>
    </row>
    <row r="191" spans="2:16">
      <c r="B191" s="189">
        <v>2</v>
      </c>
      <c r="C191" s="189">
        <v>3</v>
      </c>
      <c r="D191" s="189">
        <v>4</v>
      </c>
      <c r="E191" s="189">
        <v>2</v>
      </c>
      <c r="F191" s="190"/>
      <c r="G191" s="190" t="s">
        <v>149</v>
      </c>
      <c r="H191" s="189" t="s">
        <v>147</v>
      </c>
      <c r="I191" s="189" t="s">
        <v>148</v>
      </c>
      <c r="J191" s="190" t="s">
        <v>232</v>
      </c>
      <c r="K191" s="190" t="s">
        <v>1459</v>
      </c>
      <c r="L191" s="191" t="s">
        <v>48</v>
      </c>
      <c r="M191" s="230" t="s">
        <v>983</v>
      </c>
      <c r="N191" s="230" t="s">
        <v>986</v>
      </c>
      <c r="O191" s="230" t="s">
        <v>963</v>
      </c>
      <c r="P191" s="230"/>
    </row>
    <row r="192" spans="2:16">
      <c r="B192" s="189">
        <v>2</v>
      </c>
      <c r="C192" s="189">
        <v>3</v>
      </c>
      <c r="D192" s="189">
        <v>4</v>
      </c>
      <c r="E192" s="189">
        <v>2</v>
      </c>
      <c r="F192" s="190"/>
      <c r="G192" s="190" t="s">
        <v>149</v>
      </c>
      <c r="H192" s="189" t="s">
        <v>147</v>
      </c>
      <c r="I192" s="189" t="s">
        <v>148</v>
      </c>
      <c r="J192" s="190" t="s">
        <v>193</v>
      </c>
      <c r="K192" s="190" t="s">
        <v>1460</v>
      </c>
      <c r="L192" s="191" t="s">
        <v>48</v>
      </c>
      <c r="M192" s="230" t="s">
        <v>983</v>
      </c>
      <c r="N192" s="230" t="s">
        <v>986</v>
      </c>
      <c r="O192" s="230" t="s">
        <v>963</v>
      </c>
      <c r="P192" s="230"/>
    </row>
    <row r="193" spans="2:16">
      <c r="B193" s="148">
        <v>2</v>
      </c>
      <c r="C193" s="148">
        <v>3</v>
      </c>
      <c r="D193" s="148">
        <v>4</v>
      </c>
      <c r="E193" s="186">
        <v>2</v>
      </c>
      <c r="F193" s="118"/>
      <c r="G193" s="185" t="s">
        <v>149</v>
      </c>
      <c r="H193" s="185" t="s">
        <v>147</v>
      </c>
      <c r="I193" s="185" t="s">
        <v>148</v>
      </c>
      <c r="J193" s="118" t="s">
        <v>1461</v>
      </c>
      <c r="K193" s="185" t="s">
        <v>247</v>
      </c>
      <c r="L193" s="118" t="s">
        <v>48</v>
      </c>
      <c r="M193" s="118" t="s">
        <v>977</v>
      </c>
      <c r="N193" s="118" t="s">
        <v>966</v>
      </c>
      <c r="O193" s="118"/>
      <c r="P193" s="118"/>
    </row>
    <row r="194" spans="2:16">
      <c r="B194" s="148">
        <v>2</v>
      </c>
      <c r="C194" s="148">
        <v>3</v>
      </c>
      <c r="D194" s="148">
        <v>4</v>
      </c>
      <c r="E194" s="186">
        <v>2</v>
      </c>
      <c r="F194" s="118"/>
      <c r="G194" s="185" t="s">
        <v>149</v>
      </c>
      <c r="H194" s="185" t="s">
        <v>147</v>
      </c>
      <c r="I194" s="185" t="s">
        <v>148</v>
      </c>
      <c r="J194" s="118" t="s">
        <v>1462</v>
      </c>
      <c r="K194" s="185" t="s">
        <v>246</v>
      </c>
      <c r="L194" s="118" t="s">
        <v>48</v>
      </c>
      <c r="M194" s="118" t="s">
        <v>977</v>
      </c>
      <c r="N194" s="118" t="s">
        <v>966</v>
      </c>
      <c r="O194" s="118"/>
      <c r="P194" s="118"/>
    </row>
    <row r="195" spans="2:16">
      <c r="B195" s="148">
        <v>2</v>
      </c>
      <c r="C195" s="148">
        <v>3</v>
      </c>
      <c r="D195" s="148">
        <v>4</v>
      </c>
      <c r="E195" s="186">
        <v>2</v>
      </c>
      <c r="F195" s="118"/>
      <c r="G195" s="185" t="s">
        <v>149</v>
      </c>
      <c r="H195" s="185" t="s">
        <v>147</v>
      </c>
      <c r="I195" s="185" t="s">
        <v>148</v>
      </c>
      <c r="J195" s="118" t="s">
        <v>1463</v>
      </c>
      <c r="K195" s="185" t="s">
        <v>248</v>
      </c>
      <c r="L195" s="118" t="s">
        <v>48</v>
      </c>
      <c r="M195" s="118" t="s">
        <v>983</v>
      </c>
      <c r="N195" s="118" t="s">
        <v>986</v>
      </c>
      <c r="O195" s="118" t="s">
        <v>963</v>
      </c>
      <c r="P195" s="118"/>
    </row>
    <row r="196" spans="2:16">
      <c r="B196" s="189">
        <v>2</v>
      </c>
      <c r="C196" s="189">
        <v>3</v>
      </c>
      <c r="D196" s="189">
        <v>4</v>
      </c>
      <c r="E196" s="189">
        <v>2</v>
      </c>
      <c r="F196" s="190"/>
      <c r="G196" s="190" t="s">
        <v>149</v>
      </c>
      <c r="H196" s="189" t="s">
        <v>147</v>
      </c>
      <c r="I196" s="189" t="s">
        <v>148</v>
      </c>
      <c r="J196" s="190" t="s">
        <v>1464</v>
      </c>
      <c r="K196" s="190" t="s">
        <v>1465</v>
      </c>
      <c r="L196" s="191" t="s">
        <v>48</v>
      </c>
      <c r="M196" s="230" t="s">
        <v>983</v>
      </c>
      <c r="N196" s="230" t="s">
        <v>986</v>
      </c>
      <c r="O196" s="230" t="s">
        <v>963</v>
      </c>
      <c r="P196" s="230"/>
    </row>
    <row r="197" spans="2:16">
      <c r="B197" s="189">
        <v>2</v>
      </c>
      <c r="C197" s="189">
        <v>3</v>
      </c>
      <c r="D197" s="189">
        <v>4</v>
      </c>
      <c r="E197" s="189">
        <v>2</v>
      </c>
      <c r="F197" s="190"/>
      <c r="G197" s="190" t="s">
        <v>149</v>
      </c>
      <c r="H197" s="189" t="s">
        <v>147</v>
      </c>
      <c r="I197" s="189" t="s">
        <v>148</v>
      </c>
      <c r="J197" s="190" t="s">
        <v>1466</v>
      </c>
      <c r="K197" s="190" t="s">
        <v>1467</v>
      </c>
      <c r="L197" s="191" t="s">
        <v>48</v>
      </c>
      <c r="M197" s="230" t="s">
        <v>983</v>
      </c>
      <c r="N197" s="230" t="s">
        <v>986</v>
      </c>
      <c r="O197" s="230" t="s">
        <v>963</v>
      </c>
      <c r="P197" s="230"/>
    </row>
    <row r="198" spans="2:16">
      <c r="B198" s="148">
        <v>2</v>
      </c>
      <c r="C198" s="148">
        <v>3</v>
      </c>
      <c r="D198" s="148">
        <v>4</v>
      </c>
      <c r="E198" s="186">
        <v>2</v>
      </c>
      <c r="F198" s="118"/>
      <c r="G198" s="185" t="s">
        <v>149</v>
      </c>
      <c r="H198" s="185" t="s">
        <v>147</v>
      </c>
      <c r="I198" s="185" t="s">
        <v>148</v>
      </c>
      <c r="J198" s="118" t="s">
        <v>1369</v>
      </c>
      <c r="K198" s="185" t="s">
        <v>1370</v>
      </c>
      <c r="L198" s="118" t="s">
        <v>48</v>
      </c>
      <c r="M198" s="118" t="s">
        <v>983</v>
      </c>
      <c r="N198" s="118" t="s">
        <v>986</v>
      </c>
      <c r="O198" s="118" t="s">
        <v>963</v>
      </c>
      <c r="P198" s="118"/>
    </row>
    <row r="199" spans="2:16">
      <c r="B199" s="148">
        <v>2</v>
      </c>
      <c r="C199" s="148">
        <v>3</v>
      </c>
      <c r="D199" s="148">
        <v>4</v>
      </c>
      <c r="E199" s="186">
        <v>2</v>
      </c>
      <c r="F199" s="118"/>
      <c r="G199" s="185" t="s">
        <v>149</v>
      </c>
      <c r="H199" s="185" t="s">
        <v>147</v>
      </c>
      <c r="I199" s="185" t="s">
        <v>148</v>
      </c>
      <c r="J199" s="118" t="s">
        <v>1404</v>
      </c>
      <c r="K199" s="185" t="s">
        <v>1405</v>
      </c>
      <c r="L199" s="118" t="s">
        <v>48</v>
      </c>
      <c r="M199" s="118" t="s">
        <v>983</v>
      </c>
      <c r="N199" s="118" t="s">
        <v>986</v>
      </c>
      <c r="O199" s="118" t="s">
        <v>963</v>
      </c>
      <c r="P199" s="118"/>
    </row>
    <row r="200" spans="2:16">
      <c r="B200" s="148">
        <v>2</v>
      </c>
      <c r="C200" s="148">
        <v>3</v>
      </c>
      <c r="D200" s="148">
        <v>4</v>
      </c>
      <c r="E200" s="186">
        <v>2</v>
      </c>
      <c r="F200" s="118"/>
      <c r="G200" s="185" t="s">
        <v>149</v>
      </c>
      <c r="H200" s="185" t="s">
        <v>147</v>
      </c>
      <c r="I200" s="185" t="s">
        <v>148</v>
      </c>
      <c r="J200" s="118" t="s">
        <v>115</v>
      </c>
      <c r="K200" s="185" t="s">
        <v>114</v>
      </c>
      <c r="L200" s="118" t="s">
        <v>48</v>
      </c>
      <c r="M200" s="118" t="s">
        <v>983</v>
      </c>
      <c r="N200" s="118" t="s">
        <v>986</v>
      </c>
      <c r="O200" s="118" t="s">
        <v>963</v>
      </c>
      <c r="P200" s="118"/>
    </row>
    <row r="201" spans="2:16">
      <c r="B201" s="148">
        <v>2</v>
      </c>
      <c r="C201" s="148">
        <v>3</v>
      </c>
      <c r="D201" s="148">
        <v>4</v>
      </c>
      <c r="E201" s="186">
        <v>2</v>
      </c>
      <c r="F201" s="118"/>
      <c r="G201" s="185" t="s">
        <v>149</v>
      </c>
      <c r="H201" s="185" t="s">
        <v>147</v>
      </c>
      <c r="I201" s="185" t="s">
        <v>148</v>
      </c>
      <c r="J201" s="118" t="s">
        <v>1230</v>
      </c>
      <c r="K201" s="185" t="s">
        <v>1231</v>
      </c>
      <c r="L201" s="118" t="s">
        <v>48</v>
      </c>
      <c r="M201" s="118" t="s">
        <v>983</v>
      </c>
      <c r="N201" s="118" t="s">
        <v>986</v>
      </c>
      <c r="O201" s="118" t="s">
        <v>963</v>
      </c>
      <c r="P201" s="118"/>
    </row>
    <row r="202" spans="2:16">
      <c r="B202" s="148">
        <v>2</v>
      </c>
      <c r="C202" s="148">
        <v>3</v>
      </c>
      <c r="D202" s="148">
        <v>4</v>
      </c>
      <c r="E202" s="186">
        <v>2</v>
      </c>
      <c r="F202" s="118"/>
      <c r="G202" s="185" t="s">
        <v>149</v>
      </c>
      <c r="H202" s="185" t="s">
        <v>147</v>
      </c>
      <c r="I202" s="185" t="s">
        <v>148</v>
      </c>
      <c r="J202" s="118" t="s">
        <v>112</v>
      </c>
      <c r="K202" s="185" t="s">
        <v>111</v>
      </c>
      <c r="L202" s="118" t="s">
        <v>48</v>
      </c>
      <c r="M202" s="118" t="s">
        <v>983</v>
      </c>
      <c r="N202" s="118" t="s">
        <v>986</v>
      </c>
      <c r="O202" s="118" t="s">
        <v>963</v>
      </c>
      <c r="P202" s="118"/>
    </row>
    <row r="203" spans="2:16">
      <c r="B203" s="189">
        <v>2</v>
      </c>
      <c r="C203" s="189">
        <v>3</v>
      </c>
      <c r="D203" s="189">
        <v>4</v>
      </c>
      <c r="E203" s="189">
        <v>2</v>
      </c>
      <c r="F203" s="190"/>
      <c r="G203" s="190" t="s">
        <v>149</v>
      </c>
      <c r="H203" s="189" t="s">
        <v>147</v>
      </c>
      <c r="I203" s="189" t="s">
        <v>148</v>
      </c>
      <c r="J203" s="190" t="s">
        <v>1469</v>
      </c>
      <c r="K203" s="190" t="s">
        <v>1470</v>
      </c>
      <c r="L203" s="191" t="s">
        <v>48</v>
      </c>
      <c r="M203" s="230" t="s">
        <v>983</v>
      </c>
      <c r="N203" s="230" t="s">
        <v>986</v>
      </c>
      <c r="O203" s="230" t="s">
        <v>963</v>
      </c>
      <c r="P203" s="230"/>
    </row>
    <row r="204" spans="2:16">
      <c r="B204" s="189">
        <v>2</v>
      </c>
      <c r="C204" s="189">
        <v>3</v>
      </c>
      <c r="D204" s="189">
        <v>4</v>
      </c>
      <c r="E204" s="189">
        <v>2</v>
      </c>
      <c r="F204" s="190"/>
      <c r="G204" s="190" t="s">
        <v>149</v>
      </c>
      <c r="H204" s="189" t="s">
        <v>147</v>
      </c>
      <c r="I204" s="189" t="s">
        <v>148</v>
      </c>
      <c r="J204" s="190" t="s">
        <v>1471</v>
      </c>
      <c r="K204" s="190" t="s">
        <v>1472</v>
      </c>
      <c r="L204" s="191" t="s">
        <v>48</v>
      </c>
      <c r="M204" s="230" t="s">
        <v>983</v>
      </c>
      <c r="N204" s="230" t="s">
        <v>986</v>
      </c>
      <c r="O204" s="230" t="s">
        <v>963</v>
      </c>
      <c r="P204" s="230"/>
    </row>
    <row r="205" spans="2:16">
      <c r="B205" s="189">
        <v>2</v>
      </c>
      <c r="C205" s="189">
        <v>3</v>
      </c>
      <c r="D205" s="189">
        <v>4</v>
      </c>
      <c r="E205" s="189">
        <v>2</v>
      </c>
      <c r="F205" s="190"/>
      <c r="G205" s="190" t="s">
        <v>149</v>
      </c>
      <c r="H205" s="189" t="s">
        <v>147</v>
      </c>
      <c r="I205" s="189" t="s">
        <v>148</v>
      </c>
      <c r="J205" s="190" t="s">
        <v>1473</v>
      </c>
      <c r="K205" s="190" t="s">
        <v>1474</v>
      </c>
      <c r="L205" s="191" t="s">
        <v>48</v>
      </c>
      <c r="M205" s="230" t="s">
        <v>983</v>
      </c>
      <c r="N205" s="230" t="s">
        <v>986</v>
      </c>
      <c r="O205" s="230" t="s">
        <v>963</v>
      </c>
      <c r="P205" s="230"/>
    </row>
    <row r="206" spans="2:16">
      <c r="B206" s="231">
        <v>2</v>
      </c>
      <c r="C206" s="231">
        <v>3</v>
      </c>
      <c r="D206" s="231">
        <v>4</v>
      </c>
      <c r="E206" s="232">
        <v>14</v>
      </c>
      <c r="F206" s="192"/>
      <c r="G206" s="193" t="s">
        <v>201</v>
      </c>
      <c r="H206" s="192"/>
      <c r="I206" s="192"/>
      <c r="J206" s="194"/>
      <c r="K206" s="192"/>
      <c r="L206" s="195"/>
      <c r="M206" s="195"/>
      <c r="N206" s="195"/>
      <c r="O206" s="195"/>
      <c r="P206" s="195"/>
    </row>
    <row r="207" spans="2:16">
      <c r="B207" s="182">
        <v>2</v>
      </c>
      <c r="C207" s="182">
        <v>3</v>
      </c>
      <c r="D207" s="182">
        <v>4</v>
      </c>
      <c r="E207" s="183">
        <v>14</v>
      </c>
      <c r="F207" s="178"/>
      <c r="G207" s="179" t="s">
        <v>201</v>
      </c>
      <c r="H207" s="178" t="s">
        <v>182</v>
      </c>
      <c r="I207" s="178" t="s">
        <v>191</v>
      </c>
      <c r="J207" s="180"/>
      <c r="K207" s="178"/>
      <c r="L207" s="181"/>
      <c r="M207" s="181"/>
      <c r="N207" s="181"/>
      <c r="O207" s="181"/>
      <c r="P207" s="181"/>
    </row>
    <row r="208" spans="2:16">
      <c r="B208" s="148">
        <v>2</v>
      </c>
      <c r="C208" s="148">
        <v>3</v>
      </c>
      <c r="D208" s="148">
        <v>4</v>
      </c>
      <c r="E208" s="186">
        <v>14</v>
      </c>
      <c r="F208" s="118"/>
      <c r="G208" s="185" t="s">
        <v>201</v>
      </c>
      <c r="H208" s="185" t="s">
        <v>182</v>
      </c>
      <c r="I208" s="185" t="s">
        <v>191</v>
      </c>
      <c r="J208" s="118" t="s">
        <v>131</v>
      </c>
      <c r="K208" s="185" t="s">
        <v>130</v>
      </c>
      <c r="L208" s="118" t="s">
        <v>48</v>
      </c>
      <c r="M208" s="118" t="s">
        <v>983</v>
      </c>
      <c r="N208" s="118" t="s">
        <v>986</v>
      </c>
      <c r="O208" s="118" t="s">
        <v>963</v>
      </c>
      <c r="P208" s="118"/>
    </row>
    <row r="209" spans="2:16">
      <c r="B209" s="148">
        <v>2</v>
      </c>
      <c r="C209" s="148">
        <v>3</v>
      </c>
      <c r="D209" s="148">
        <v>4</v>
      </c>
      <c r="E209" s="186">
        <v>14</v>
      </c>
      <c r="F209" s="118"/>
      <c r="G209" s="185" t="s">
        <v>201</v>
      </c>
      <c r="H209" s="185" t="s">
        <v>182</v>
      </c>
      <c r="I209" s="185" t="s">
        <v>191</v>
      </c>
      <c r="J209" s="118" t="s">
        <v>1475</v>
      </c>
      <c r="K209" s="185" t="s">
        <v>251</v>
      </c>
      <c r="L209" s="118" t="s">
        <v>48</v>
      </c>
      <c r="M209" s="118" t="s">
        <v>983</v>
      </c>
      <c r="N209" s="118" t="s">
        <v>986</v>
      </c>
      <c r="O209" s="118" t="s">
        <v>963</v>
      </c>
      <c r="P209" s="118"/>
    </row>
    <row r="210" spans="2:16">
      <c r="B210" s="148">
        <v>2</v>
      </c>
      <c r="C210" s="148">
        <v>3</v>
      </c>
      <c r="D210" s="148">
        <v>4</v>
      </c>
      <c r="E210" s="186">
        <v>14</v>
      </c>
      <c r="F210" s="118"/>
      <c r="G210" s="185" t="s">
        <v>201</v>
      </c>
      <c r="H210" s="185" t="s">
        <v>182</v>
      </c>
      <c r="I210" s="185" t="s">
        <v>191</v>
      </c>
      <c r="J210" s="118" t="s">
        <v>1476</v>
      </c>
      <c r="K210" s="185" t="s">
        <v>250</v>
      </c>
      <c r="L210" s="118" t="s">
        <v>48</v>
      </c>
      <c r="M210" s="118" t="s">
        <v>983</v>
      </c>
      <c r="N210" s="118" t="s">
        <v>986</v>
      </c>
      <c r="O210" s="118" t="s">
        <v>963</v>
      </c>
      <c r="P210" s="118"/>
    </row>
    <row r="211" spans="2:16">
      <c r="B211" s="148">
        <v>2</v>
      </c>
      <c r="C211" s="148">
        <v>3</v>
      </c>
      <c r="D211" s="148">
        <v>4</v>
      </c>
      <c r="E211" s="186">
        <v>14</v>
      </c>
      <c r="F211" s="118"/>
      <c r="G211" s="185" t="s">
        <v>201</v>
      </c>
      <c r="H211" s="185" t="s">
        <v>182</v>
      </c>
      <c r="I211" s="185" t="s">
        <v>191</v>
      </c>
      <c r="J211" s="118" t="s">
        <v>1477</v>
      </c>
      <c r="K211" s="185" t="s">
        <v>1478</v>
      </c>
      <c r="L211" s="118" t="s">
        <v>48</v>
      </c>
      <c r="M211" s="118" t="s">
        <v>983</v>
      </c>
      <c r="N211" s="118" t="s">
        <v>986</v>
      </c>
      <c r="O211" s="118" t="s">
        <v>963</v>
      </c>
      <c r="P211" s="118"/>
    </row>
    <row r="212" spans="2:16">
      <c r="B212" s="148">
        <v>2</v>
      </c>
      <c r="C212" s="148">
        <v>3</v>
      </c>
      <c r="D212" s="148">
        <v>4</v>
      </c>
      <c r="E212" s="186">
        <v>14</v>
      </c>
      <c r="F212" s="118"/>
      <c r="G212" s="185" t="s">
        <v>201</v>
      </c>
      <c r="H212" s="185" t="s">
        <v>182</v>
      </c>
      <c r="I212" s="185" t="s">
        <v>191</v>
      </c>
      <c r="J212" s="118" t="s">
        <v>243</v>
      </c>
      <c r="K212" s="185" t="s">
        <v>242</v>
      </c>
      <c r="L212" s="118" t="s">
        <v>48</v>
      </c>
      <c r="M212" s="118" t="s">
        <v>983</v>
      </c>
      <c r="N212" s="118" t="s">
        <v>986</v>
      </c>
      <c r="O212" s="118" t="s">
        <v>963</v>
      </c>
      <c r="P212" s="118"/>
    </row>
    <row r="213" spans="2:16">
      <c r="B213" s="148">
        <v>2</v>
      </c>
      <c r="C213" s="148">
        <v>3</v>
      </c>
      <c r="D213" s="148">
        <v>4</v>
      </c>
      <c r="E213" s="186">
        <v>14</v>
      </c>
      <c r="F213" s="118"/>
      <c r="G213" s="185" t="s">
        <v>201</v>
      </c>
      <c r="H213" s="185" t="s">
        <v>182</v>
      </c>
      <c r="I213" s="185" t="s">
        <v>191</v>
      </c>
      <c r="J213" s="118" t="s">
        <v>1369</v>
      </c>
      <c r="K213" s="185" t="s">
        <v>1370</v>
      </c>
      <c r="L213" s="118" t="s">
        <v>48</v>
      </c>
      <c r="M213" s="118" t="s">
        <v>983</v>
      </c>
      <c r="N213" s="118" t="s">
        <v>986</v>
      </c>
      <c r="O213" s="118" t="s">
        <v>963</v>
      </c>
      <c r="P213" s="118"/>
    </row>
    <row r="214" spans="2:16">
      <c r="B214" s="148">
        <v>2</v>
      </c>
      <c r="C214" s="148">
        <v>3</v>
      </c>
      <c r="D214" s="148">
        <v>4</v>
      </c>
      <c r="E214" s="186">
        <v>14</v>
      </c>
      <c r="F214" s="118"/>
      <c r="G214" s="185" t="s">
        <v>201</v>
      </c>
      <c r="H214" s="185" t="s">
        <v>182</v>
      </c>
      <c r="I214" s="185" t="s">
        <v>191</v>
      </c>
      <c r="J214" s="118" t="s">
        <v>1404</v>
      </c>
      <c r="K214" s="185" t="s">
        <v>1405</v>
      </c>
      <c r="L214" s="118" t="s">
        <v>48</v>
      </c>
      <c r="M214" s="118" t="s">
        <v>983</v>
      </c>
      <c r="N214" s="118" t="s">
        <v>986</v>
      </c>
      <c r="O214" s="118" t="s">
        <v>963</v>
      </c>
      <c r="P214" s="118"/>
    </row>
    <row r="215" spans="2:16">
      <c r="B215" s="148">
        <v>2</v>
      </c>
      <c r="C215" s="148">
        <v>3</v>
      </c>
      <c r="D215" s="148">
        <v>4</v>
      </c>
      <c r="E215" s="186">
        <v>14</v>
      </c>
      <c r="F215" s="118"/>
      <c r="G215" s="185" t="s">
        <v>201</v>
      </c>
      <c r="H215" s="185" t="s">
        <v>182</v>
      </c>
      <c r="I215" s="185" t="s">
        <v>191</v>
      </c>
      <c r="J215" s="118" t="s">
        <v>115</v>
      </c>
      <c r="K215" s="185" t="s">
        <v>114</v>
      </c>
      <c r="L215" s="118" t="s">
        <v>48</v>
      </c>
      <c r="M215" s="118" t="s">
        <v>983</v>
      </c>
      <c r="N215" s="118" t="s">
        <v>986</v>
      </c>
      <c r="O215" s="118" t="s">
        <v>963</v>
      </c>
      <c r="P215" s="118"/>
    </row>
    <row r="216" spans="2:16">
      <c r="B216" s="233">
        <v>2</v>
      </c>
      <c r="C216" s="233">
        <v>3</v>
      </c>
      <c r="D216" s="233">
        <v>4</v>
      </c>
      <c r="E216" s="234">
        <v>14</v>
      </c>
      <c r="F216" s="198"/>
      <c r="G216" s="199" t="s">
        <v>201</v>
      </c>
      <c r="H216" s="198" t="s">
        <v>138</v>
      </c>
      <c r="I216" s="198" t="s">
        <v>141</v>
      </c>
      <c r="J216" s="200"/>
      <c r="K216" s="198"/>
      <c r="L216" s="201"/>
      <c r="M216" s="201"/>
      <c r="N216" s="201"/>
      <c r="O216" s="201"/>
      <c r="P216" s="201"/>
    </row>
    <row r="217" spans="2:16">
      <c r="B217" s="148">
        <v>2</v>
      </c>
      <c r="C217" s="148">
        <v>3</v>
      </c>
      <c r="D217" s="148">
        <v>4</v>
      </c>
      <c r="E217" s="186">
        <v>14</v>
      </c>
      <c r="F217" s="118"/>
      <c r="G217" s="185" t="s">
        <v>201</v>
      </c>
      <c r="H217" s="185" t="s">
        <v>138</v>
      </c>
      <c r="I217" s="185" t="s">
        <v>141</v>
      </c>
      <c r="J217" s="118" t="s">
        <v>1479</v>
      </c>
      <c r="K217" s="185" t="s">
        <v>240</v>
      </c>
      <c r="L217" s="118" t="s">
        <v>48</v>
      </c>
      <c r="M217" s="118" t="s">
        <v>983</v>
      </c>
      <c r="N217" s="118" t="s">
        <v>986</v>
      </c>
      <c r="O217" s="118" t="s">
        <v>963</v>
      </c>
      <c r="P217" s="118"/>
    </row>
    <row r="218" spans="2:16">
      <c r="B218" s="148">
        <v>2</v>
      </c>
      <c r="C218" s="148">
        <v>3</v>
      </c>
      <c r="D218" s="148">
        <v>4</v>
      </c>
      <c r="E218" s="186">
        <v>14</v>
      </c>
      <c r="F218" s="118"/>
      <c r="G218" s="185" t="s">
        <v>201</v>
      </c>
      <c r="H218" s="185" t="s">
        <v>138</v>
      </c>
      <c r="I218" s="185" t="s">
        <v>141</v>
      </c>
      <c r="J218" s="118" t="s">
        <v>1480</v>
      </c>
      <c r="K218" s="185" t="s">
        <v>239</v>
      </c>
      <c r="L218" s="118" t="s">
        <v>48</v>
      </c>
      <c r="M218" s="118" t="s">
        <v>983</v>
      </c>
      <c r="N218" s="118" t="s">
        <v>986</v>
      </c>
      <c r="O218" s="118" t="s">
        <v>963</v>
      </c>
      <c r="P218" s="118"/>
    </row>
    <row r="219" spans="2:16">
      <c r="B219" s="148">
        <v>2</v>
      </c>
      <c r="C219" s="148">
        <v>3</v>
      </c>
      <c r="D219" s="148">
        <v>4</v>
      </c>
      <c r="E219" s="186">
        <v>14</v>
      </c>
      <c r="F219" s="118"/>
      <c r="G219" s="185" t="s">
        <v>201</v>
      </c>
      <c r="H219" s="185" t="s">
        <v>138</v>
      </c>
      <c r="I219" s="185" t="s">
        <v>141</v>
      </c>
      <c r="J219" s="118" t="s">
        <v>1481</v>
      </c>
      <c r="K219" s="185" t="s">
        <v>241</v>
      </c>
      <c r="L219" s="118" t="s">
        <v>48</v>
      </c>
      <c r="M219" s="118" t="s">
        <v>983</v>
      </c>
      <c r="N219" s="118" t="s">
        <v>986</v>
      </c>
      <c r="O219" s="118" t="s">
        <v>963</v>
      </c>
      <c r="P219" s="118"/>
    </row>
    <row r="220" spans="2:16">
      <c r="B220" s="148">
        <v>2</v>
      </c>
      <c r="C220" s="148">
        <v>3</v>
      </c>
      <c r="D220" s="148">
        <v>4</v>
      </c>
      <c r="E220" s="186">
        <v>14</v>
      </c>
      <c r="F220" s="118"/>
      <c r="G220" s="185" t="s">
        <v>201</v>
      </c>
      <c r="H220" s="185" t="s">
        <v>138</v>
      </c>
      <c r="I220" s="185" t="s">
        <v>141</v>
      </c>
      <c r="J220" s="118" t="s">
        <v>1369</v>
      </c>
      <c r="K220" s="185" t="s">
        <v>1370</v>
      </c>
      <c r="L220" s="118" t="s">
        <v>48</v>
      </c>
      <c r="M220" s="118" t="s">
        <v>983</v>
      </c>
      <c r="N220" s="118" t="s">
        <v>986</v>
      </c>
      <c r="O220" s="118" t="s">
        <v>963</v>
      </c>
      <c r="P220" s="118"/>
    </row>
    <row r="221" spans="2:16">
      <c r="B221" s="148">
        <v>2</v>
      </c>
      <c r="C221" s="148">
        <v>3</v>
      </c>
      <c r="D221" s="148">
        <v>4</v>
      </c>
      <c r="E221" s="186">
        <v>14</v>
      </c>
      <c r="F221" s="118"/>
      <c r="G221" s="185" t="s">
        <v>201</v>
      </c>
      <c r="H221" s="185" t="s">
        <v>138</v>
      </c>
      <c r="I221" s="185" t="s">
        <v>141</v>
      </c>
      <c r="J221" s="118" t="s">
        <v>1404</v>
      </c>
      <c r="K221" s="185" t="s">
        <v>1405</v>
      </c>
      <c r="L221" s="118" t="s">
        <v>48</v>
      </c>
      <c r="M221" s="118" t="s">
        <v>983</v>
      </c>
      <c r="N221" s="118" t="s">
        <v>986</v>
      </c>
      <c r="O221" s="118" t="s">
        <v>963</v>
      </c>
      <c r="P221" s="118"/>
    </row>
    <row r="222" spans="2:16">
      <c r="B222" s="148">
        <v>2</v>
      </c>
      <c r="C222" s="148">
        <v>3</v>
      </c>
      <c r="D222" s="148">
        <v>4</v>
      </c>
      <c r="E222" s="186">
        <v>14</v>
      </c>
      <c r="F222" s="118"/>
      <c r="G222" s="185" t="s">
        <v>201</v>
      </c>
      <c r="H222" s="185" t="s">
        <v>138</v>
      </c>
      <c r="I222" s="185" t="s">
        <v>141</v>
      </c>
      <c r="J222" s="118" t="s">
        <v>115</v>
      </c>
      <c r="K222" s="185" t="s">
        <v>114</v>
      </c>
      <c r="L222" s="118" t="s">
        <v>48</v>
      </c>
      <c r="M222" s="118" t="s">
        <v>983</v>
      </c>
      <c r="N222" s="118" t="s">
        <v>986</v>
      </c>
      <c r="O222" s="118" t="s">
        <v>963</v>
      </c>
      <c r="P222" s="118"/>
    </row>
    <row r="223" spans="2:16">
      <c r="B223" s="148">
        <v>2</v>
      </c>
      <c r="C223" s="148">
        <v>3</v>
      </c>
      <c r="D223" s="148">
        <v>4</v>
      </c>
      <c r="E223" s="186">
        <v>14</v>
      </c>
      <c r="F223" s="118"/>
      <c r="G223" s="185" t="s">
        <v>201</v>
      </c>
      <c r="H223" s="185" t="s">
        <v>138</v>
      </c>
      <c r="I223" s="185" t="s">
        <v>141</v>
      </c>
      <c r="J223" s="118" t="s">
        <v>112</v>
      </c>
      <c r="K223" s="185" t="s">
        <v>111</v>
      </c>
      <c r="L223" s="118" t="s">
        <v>48</v>
      </c>
      <c r="M223" s="118" t="s">
        <v>983</v>
      </c>
      <c r="N223" s="118" t="s">
        <v>986</v>
      </c>
      <c r="O223" s="118" t="s">
        <v>963</v>
      </c>
      <c r="P223" s="118"/>
    </row>
    <row r="224" spans="2:16">
      <c r="B224" s="148">
        <v>2</v>
      </c>
      <c r="C224" s="148">
        <v>3</v>
      </c>
      <c r="D224" s="148">
        <v>4</v>
      </c>
      <c r="E224" s="186">
        <v>14</v>
      </c>
      <c r="F224" s="118"/>
      <c r="G224" s="185" t="s">
        <v>201</v>
      </c>
      <c r="H224" s="185" t="s">
        <v>138</v>
      </c>
      <c r="I224" s="185" t="s">
        <v>141</v>
      </c>
      <c r="J224" s="118" t="s">
        <v>238</v>
      </c>
      <c r="K224" s="185" t="s">
        <v>237</v>
      </c>
      <c r="L224" s="118" t="s">
        <v>48</v>
      </c>
      <c r="M224" s="118" t="s">
        <v>1027</v>
      </c>
      <c r="N224" s="118" t="s">
        <v>1031</v>
      </c>
      <c r="O224" s="118"/>
      <c r="P224" s="118"/>
    </row>
    <row r="225" spans="2:16">
      <c r="B225" s="148">
        <v>2</v>
      </c>
      <c r="C225" s="148">
        <v>3</v>
      </c>
      <c r="D225" s="148">
        <v>4</v>
      </c>
      <c r="E225" s="186">
        <v>14</v>
      </c>
      <c r="F225" s="118"/>
      <c r="G225" s="185" t="s">
        <v>201</v>
      </c>
      <c r="H225" s="185" t="s">
        <v>138</v>
      </c>
      <c r="I225" s="185" t="s">
        <v>141</v>
      </c>
      <c r="J225" s="118" t="s">
        <v>1482</v>
      </c>
      <c r="K225" s="185" t="s">
        <v>236</v>
      </c>
      <c r="L225" s="118" t="s">
        <v>48</v>
      </c>
      <c r="M225" s="118" t="s">
        <v>983</v>
      </c>
      <c r="N225" s="118" t="s">
        <v>986</v>
      </c>
      <c r="O225" s="118" t="s">
        <v>963</v>
      </c>
      <c r="P225" s="118"/>
    </row>
    <row r="226" spans="2:16">
      <c r="B226" s="148">
        <v>2</v>
      </c>
      <c r="C226" s="148">
        <v>3</v>
      </c>
      <c r="D226" s="148">
        <v>4</v>
      </c>
      <c r="E226" s="186">
        <v>14</v>
      </c>
      <c r="F226" s="118"/>
      <c r="G226" s="185" t="s">
        <v>201</v>
      </c>
      <c r="H226" s="185" t="s">
        <v>138</v>
      </c>
      <c r="I226" s="185" t="s">
        <v>141</v>
      </c>
      <c r="J226" s="118" t="s">
        <v>235</v>
      </c>
      <c r="K226" s="185" t="s">
        <v>234</v>
      </c>
      <c r="L226" s="118" t="s">
        <v>48</v>
      </c>
      <c r="M226" s="118" t="s">
        <v>983</v>
      </c>
      <c r="N226" s="118" t="s">
        <v>986</v>
      </c>
      <c r="O226" s="118" t="s">
        <v>963</v>
      </c>
      <c r="P226" s="118"/>
    </row>
    <row r="227" spans="2:16">
      <c r="B227" s="233">
        <v>2</v>
      </c>
      <c r="C227" s="233">
        <v>3</v>
      </c>
      <c r="D227" s="233">
        <v>4</v>
      </c>
      <c r="E227" s="234">
        <v>14</v>
      </c>
      <c r="F227" s="198"/>
      <c r="G227" s="199" t="s">
        <v>201</v>
      </c>
      <c r="H227" s="198" t="s">
        <v>159</v>
      </c>
      <c r="I227" s="198" t="s">
        <v>162</v>
      </c>
      <c r="J227" s="200"/>
      <c r="K227" s="198"/>
      <c r="L227" s="201"/>
      <c r="M227" s="201"/>
      <c r="N227" s="201"/>
      <c r="O227" s="201"/>
      <c r="P227" s="201"/>
    </row>
    <row r="228" spans="2:16">
      <c r="B228" s="148">
        <v>2</v>
      </c>
      <c r="C228" s="148">
        <v>3</v>
      </c>
      <c r="D228" s="148">
        <v>4</v>
      </c>
      <c r="E228" s="186">
        <v>14</v>
      </c>
      <c r="F228" s="118"/>
      <c r="G228" s="185" t="s">
        <v>201</v>
      </c>
      <c r="H228" s="185" t="s">
        <v>159</v>
      </c>
      <c r="I228" s="185" t="s">
        <v>162</v>
      </c>
      <c r="J228" s="118" t="s">
        <v>151</v>
      </c>
      <c r="K228" s="185" t="s">
        <v>231</v>
      </c>
      <c r="L228" s="118" t="s">
        <v>48</v>
      </c>
      <c r="M228" s="118" t="s">
        <v>983</v>
      </c>
      <c r="N228" s="118" t="s">
        <v>986</v>
      </c>
      <c r="O228" s="118" t="s">
        <v>963</v>
      </c>
      <c r="P228" s="118"/>
    </row>
    <row r="229" spans="2:16">
      <c r="B229" s="148">
        <v>2</v>
      </c>
      <c r="C229" s="148">
        <v>3</v>
      </c>
      <c r="D229" s="148">
        <v>4</v>
      </c>
      <c r="E229" s="186">
        <v>14</v>
      </c>
      <c r="F229" s="118"/>
      <c r="G229" s="185" t="s">
        <v>201</v>
      </c>
      <c r="H229" s="185" t="s">
        <v>159</v>
      </c>
      <c r="I229" s="185" t="s">
        <v>162</v>
      </c>
      <c r="J229" s="118" t="s">
        <v>112</v>
      </c>
      <c r="K229" s="185" t="s">
        <v>111</v>
      </c>
      <c r="L229" s="118" t="s">
        <v>48</v>
      </c>
      <c r="M229" s="118" t="s">
        <v>983</v>
      </c>
      <c r="N229" s="118" t="s">
        <v>986</v>
      </c>
      <c r="O229" s="118" t="s">
        <v>963</v>
      </c>
      <c r="P229" s="118"/>
    </row>
    <row r="230" spans="2:16">
      <c r="B230" s="148">
        <v>2</v>
      </c>
      <c r="C230" s="148">
        <v>3</v>
      </c>
      <c r="D230" s="148">
        <v>4</v>
      </c>
      <c r="E230" s="186">
        <v>14</v>
      </c>
      <c r="F230" s="118"/>
      <c r="G230" s="185" t="s">
        <v>201</v>
      </c>
      <c r="H230" s="185" t="s">
        <v>159</v>
      </c>
      <c r="I230" s="185" t="s">
        <v>162</v>
      </c>
      <c r="J230" s="118" t="s">
        <v>230</v>
      </c>
      <c r="K230" s="185" t="s">
        <v>229</v>
      </c>
      <c r="L230" s="118" t="s">
        <v>48</v>
      </c>
      <c r="M230" s="118" t="s">
        <v>983</v>
      </c>
      <c r="N230" s="118" t="s">
        <v>986</v>
      </c>
      <c r="O230" s="118" t="s">
        <v>963</v>
      </c>
      <c r="P230" s="118"/>
    </row>
    <row r="231" spans="2:16">
      <c r="B231" s="148">
        <v>2</v>
      </c>
      <c r="C231" s="148">
        <v>3</v>
      </c>
      <c r="D231" s="148">
        <v>4</v>
      </c>
      <c r="E231" s="186">
        <v>14</v>
      </c>
      <c r="F231" s="118"/>
      <c r="G231" s="185" t="s">
        <v>201</v>
      </c>
      <c r="H231" s="185" t="s">
        <v>159</v>
      </c>
      <c r="I231" s="185" t="s">
        <v>162</v>
      </c>
      <c r="J231" s="118" t="s">
        <v>228</v>
      </c>
      <c r="K231" s="185" t="s">
        <v>227</v>
      </c>
      <c r="L231" s="118" t="s">
        <v>48</v>
      </c>
      <c r="M231" s="118" t="s">
        <v>977</v>
      </c>
      <c r="N231" s="118" t="s">
        <v>965</v>
      </c>
      <c r="O231" s="118"/>
      <c r="P231" s="118"/>
    </row>
    <row r="232" spans="2:16">
      <c r="B232" s="233">
        <v>2</v>
      </c>
      <c r="C232" s="233">
        <v>3</v>
      </c>
      <c r="D232" s="233">
        <v>4</v>
      </c>
      <c r="E232" s="234">
        <v>14</v>
      </c>
      <c r="F232" s="198"/>
      <c r="G232" s="199" t="s">
        <v>201</v>
      </c>
      <c r="H232" s="198" t="s">
        <v>202</v>
      </c>
      <c r="I232" s="198" t="s">
        <v>226</v>
      </c>
      <c r="J232" s="200"/>
      <c r="K232" s="198"/>
      <c r="L232" s="201"/>
      <c r="M232" s="201"/>
      <c r="N232" s="201"/>
      <c r="O232" s="201"/>
      <c r="P232" s="201"/>
    </row>
    <row r="233" spans="2:16">
      <c r="B233" s="148">
        <v>2</v>
      </c>
      <c r="C233" s="148">
        <v>3</v>
      </c>
      <c r="D233" s="148">
        <v>4</v>
      </c>
      <c r="E233" s="186">
        <v>14</v>
      </c>
      <c r="F233" s="118"/>
      <c r="G233" s="185" t="s">
        <v>201</v>
      </c>
      <c r="H233" s="185" t="s">
        <v>202</v>
      </c>
      <c r="I233" s="185" t="s">
        <v>226</v>
      </c>
      <c r="J233" s="118" t="s">
        <v>225</v>
      </c>
      <c r="K233" s="185" t="s">
        <v>224</v>
      </c>
      <c r="L233" s="118" t="s">
        <v>48</v>
      </c>
      <c r="M233" s="118" t="s">
        <v>977</v>
      </c>
      <c r="N233" s="118" t="s">
        <v>966</v>
      </c>
      <c r="O233" s="118"/>
      <c r="P233" s="118"/>
    </row>
    <row r="234" spans="2:16">
      <c r="B234" s="189">
        <v>2</v>
      </c>
      <c r="C234" s="189">
        <v>3</v>
      </c>
      <c r="D234" s="189">
        <v>4</v>
      </c>
      <c r="E234" s="189">
        <v>14</v>
      </c>
      <c r="F234" s="190"/>
      <c r="G234" s="190" t="s">
        <v>201</v>
      </c>
      <c r="H234" s="189" t="s">
        <v>202</v>
      </c>
      <c r="I234" s="189" t="s">
        <v>226</v>
      </c>
      <c r="J234" s="190" t="s">
        <v>131</v>
      </c>
      <c r="K234" s="190" t="s">
        <v>130</v>
      </c>
      <c r="L234" s="191" t="s">
        <v>48</v>
      </c>
      <c r="M234" s="230" t="s">
        <v>983</v>
      </c>
      <c r="N234" s="230" t="s">
        <v>986</v>
      </c>
      <c r="O234" s="230" t="s">
        <v>963</v>
      </c>
      <c r="P234" s="230"/>
    </row>
    <row r="235" spans="2:16">
      <c r="B235" s="148">
        <v>2</v>
      </c>
      <c r="C235" s="148">
        <v>3</v>
      </c>
      <c r="D235" s="148">
        <v>4</v>
      </c>
      <c r="E235" s="186">
        <v>14</v>
      </c>
      <c r="F235" s="118"/>
      <c r="G235" s="185" t="s">
        <v>201</v>
      </c>
      <c r="H235" s="185" t="s">
        <v>202</v>
      </c>
      <c r="I235" s="185" t="s">
        <v>226</v>
      </c>
      <c r="J235" s="118" t="s">
        <v>1145</v>
      </c>
      <c r="K235" s="185" t="s">
        <v>221</v>
      </c>
      <c r="L235" s="118" t="s">
        <v>48</v>
      </c>
      <c r="M235" s="118" t="s">
        <v>983</v>
      </c>
      <c r="N235" s="118" t="s">
        <v>987</v>
      </c>
      <c r="O235" s="118" t="s">
        <v>981</v>
      </c>
      <c r="P235" s="118"/>
    </row>
    <row r="236" spans="2:16">
      <c r="B236" s="148">
        <v>2</v>
      </c>
      <c r="C236" s="148">
        <v>3</v>
      </c>
      <c r="D236" s="148">
        <v>4</v>
      </c>
      <c r="E236" s="186">
        <v>14</v>
      </c>
      <c r="F236" s="118"/>
      <c r="G236" s="185" t="s">
        <v>201</v>
      </c>
      <c r="H236" s="185" t="s">
        <v>202</v>
      </c>
      <c r="I236" s="185" t="s">
        <v>226</v>
      </c>
      <c r="J236" s="118" t="s">
        <v>1151</v>
      </c>
      <c r="K236" s="185" t="s">
        <v>1421</v>
      </c>
      <c r="L236" s="118" t="s">
        <v>48</v>
      </c>
      <c r="M236" s="118" t="s">
        <v>977</v>
      </c>
      <c r="N236" s="118" t="s">
        <v>966</v>
      </c>
      <c r="O236" s="118"/>
      <c r="P236" s="118"/>
    </row>
    <row r="237" spans="2:16">
      <c r="B237" s="148">
        <v>2</v>
      </c>
      <c r="C237" s="148">
        <v>3</v>
      </c>
      <c r="D237" s="148">
        <v>4</v>
      </c>
      <c r="E237" s="186">
        <v>14</v>
      </c>
      <c r="F237" s="118"/>
      <c r="G237" s="185" t="s">
        <v>201</v>
      </c>
      <c r="H237" s="185" t="s">
        <v>202</v>
      </c>
      <c r="I237" s="185" t="s">
        <v>226</v>
      </c>
      <c r="J237" s="118" t="s">
        <v>219</v>
      </c>
      <c r="K237" s="185" t="s">
        <v>218</v>
      </c>
      <c r="L237" s="118" t="s">
        <v>48</v>
      </c>
      <c r="M237" s="118" t="s">
        <v>977</v>
      </c>
      <c r="N237" s="118" t="s">
        <v>982</v>
      </c>
      <c r="O237" s="118"/>
      <c r="P237" s="118"/>
    </row>
    <row r="238" spans="2:16">
      <c r="B238" s="148">
        <v>2</v>
      </c>
      <c r="C238" s="148">
        <v>3</v>
      </c>
      <c r="D238" s="148">
        <v>4</v>
      </c>
      <c r="E238" s="186">
        <v>14</v>
      </c>
      <c r="F238" s="118"/>
      <c r="G238" s="185" t="s">
        <v>201</v>
      </c>
      <c r="H238" s="185" t="s">
        <v>202</v>
      </c>
      <c r="I238" s="185" t="s">
        <v>226</v>
      </c>
      <c r="J238" s="118" t="s">
        <v>217</v>
      </c>
      <c r="K238" s="185" t="s">
        <v>216</v>
      </c>
      <c r="L238" s="118" t="s">
        <v>48</v>
      </c>
      <c r="M238" s="118" t="s">
        <v>977</v>
      </c>
      <c r="N238" s="118" t="s">
        <v>982</v>
      </c>
      <c r="O238" s="118"/>
      <c r="P238" s="118"/>
    </row>
    <row r="239" spans="2:16">
      <c r="B239" s="148">
        <v>2</v>
      </c>
      <c r="C239" s="148">
        <v>3</v>
      </c>
      <c r="D239" s="148">
        <v>4</v>
      </c>
      <c r="E239" s="186">
        <v>14</v>
      </c>
      <c r="F239" s="118"/>
      <c r="G239" s="185" t="s">
        <v>201</v>
      </c>
      <c r="H239" s="185" t="s">
        <v>202</v>
      </c>
      <c r="I239" s="185" t="s">
        <v>226</v>
      </c>
      <c r="J239" s="118" t="s">
        <v>215</v>
      </c>
      <c r="K239" s="185" t="s">
        <v>214</v>
      </c>
      <c r="L239" s="118" t="s">
        <v>48</v>
      </c>
      <c r="M239" s="118" t="s">
        <v>977</v>
      </c>
      <c r="N239" s="118" t="s">
        <v>965</v>
      </c>
      <c r="O239" s="118"/>
      <c r="P239" s="118"/>
    </row>
    <row r="240" spans="2:16">
      <c r="B240" s="148">
        <v>2</v>
      </c>
      <c r="C240" s="148">
        <v>3</v>
      </c>
      <c r="D240" s="148">
        <v>4</v>
      </c>
      <c r="E240" s="186">
        <v>14</v>
      </c>
      <c r="F240" s="118"/>
      <c r="G240" s="185" t="s">
        <v>201</v>
      </c>
      <c r="H240" s="185" t="s">
        <v>202</v>
      </c>
      <c r="I240" s="185" t="s">
        <v>226</v>
      </c>
      <c r="J240" s="118" t="s">
        <v>1418</v>
      </c>
      <c r="K240" s="185" t="s">
        <v>206</v>
      </c>
      <c r="L240" s="118" t="s">
        <v>48</v>
      </c>
      <c r="M240" s="118" t="s">
        <v>977</v>
      </c>
      <c r="N240" s="118" t="s">
        <v>982</v>
      </c>
      <c r="O240" s="118"/>
      <c r="P240" s="118"/>
    </row>
    <row r="241" spans="2:16">
      <c r="B241" s="148">
        <v>2</v>
      </c>
      <c r="C241" s="148">
        <v>3</v>
      </c>
      <c r="D241" s="148">
        <v>4</v>
      </c>
      <c r="E241" s="186">
        <v>14</v>
      </c>
      <c r="F241" s="118"/>
      <c r="G241" s="185" t="s">
        <v>201</v>
      </c>
      <c r="H241" s="185" t="s">
        <v>202</v>
      </c>
      <c r="I241" s="185" t="s">
        <v>226</v>
      </c>
      <c r="J241" s="118" t="s">
        <v>213</v>
      </c>
      <c r="K241" s="185" t="s">
        <v>212</v>
      </c>
      <c r="L241" s="118" t="s">
        <v>48</v>
      </c>
      <c r="M241" s="118" t="s">
        <v>977</v>
      </c>
      <c r="N241" s="118" t="s">
        <v>965</v>
      </c>
      <c r="O241" s="118"/>
      <c r="P241" s="118"/>
    </row>
    <row r="242" spans="2:16">
      <c r="B242" s="148">
        <v>2</v>
      </c>
      <c r="C242" s="148">
        <v>3</v>
      </c>
      <c r="D242" s="148">
        <v>4</v>
      </c>
      <c r="E242" s="186">
        <v>14</v>
      </c>
      <c r="F242" s="118"/>
      <c r="G242" s="185" t="s">
        <v>201</v>
      </c>
      <c r="H242" s="185" t="s">
        <v>202</v>
      </c>
      <c r="I242" s="185" t="s">
        <v>226</v>
      </c>
      <c r="J242" s="118" t="s">
        <v>211</v>
      </c>
      <c r="K242" s="185" t="s">
        <v>1408</v>
      </c>
      <c r="L242" s="118" t="s">
        <v>48</v>
      </c>
      <c r="M242" s="118" t="s">
        <v>977</v>
      </c>
      <c r="N242" s="118" t="s">
        <v>965</v>
      </c>
      <c r="O242" s="118"/>
      <c r="P242" s="118"/>
    </row>
    <row r="243" spans="2:16">
      <c r="B243" s="148">
        <v>2</v>
      </c>
      <c r="C243" s="148">
        <v>3</v>
      </c>
      <c r="D243" s="148">
        <v>4</v>
      </c>
      <c r="E243" s="186">
        <v>14</v>
      </c>
      <c r="F243" s="118"/>
      <c r="G243" s="185" t="s">
        <v>201</v>
      </c>
      <c r="H243" s="185" t="s">
        <v>202</v>
      </c>
      <c r="I243" s="185" t="s">
        <v>226</v>
      </c>
      <c r="J243" s="118" t="s">
        <v>209</v>
      </c>
      <c r="K243" s="185" t="s">
        <v>208</v>
      </c>
      <c r="L243" s="118" t="s">
        <v>48</v>
      </c>
      <c r="M243" s="118" t="s">
        <v>977</v>
      </c>
      <c r="N243" s="118" t="s">
        <v>965</v>
      </c>
      <c r="O243" s="118"/>
      <c r="P243" s="118"/>
    </row>
    <row r="244" spans="2:16">
      <c r="B244" s="148">
        <v>2</v>
      </c>
      <c r="C244" s="148">
        <v>3</v>
      </c>
      <c r="D244" s="148">
        <v>4</v>
      </c>
      <c r="E244" s="186">
        <v>14</v>
      </c>
      <c r="F244" s="118"/>
      <c r="G244" s="185" t="s">
        <v>201</v>
      </c>
      <c r="H244" s="185" t="s">
        <v>202</v>
      </c>
      <c r="I244" s="185" t="s">
        <v>226</v>
      </c>
      <c r="J244" s="118" t="s">
        <v>1410</v>
      </c>
      <c r="K244" s="185" t="s">
        <v>210</v>
      </c>
      <c r="L244" s="118" t="s">
        <v>48</v>
      </c>
      <c r="M244" s="118" t="s">
        <v>983</v>
      </c>
      <c r="N244" s="118" t="s">
        <v>987</v>
      </c>
      <c r="O244" s="118" t="s">
        <v>985</v>
      </c>
      <c r="P244" s="118"/>
    </row>
    <row r="245" spans="2:16">
      <c r="B245" s="148">
        <v>2</v>
      </c>
      <c r="C245" s="148">
        <v>3</v>
      </c>
      <c r="D245" s="148">
        <v>4</v>
      </c>
      <c r="E245" s="186">
        <v>14</v>
      </c>
      <c r="F245" s="118"/>
      <c r="G245" s="185" t="s">
        <v>201</v>
      </c>
      <c r="H245" s="185" t="s">
        <v>202</v>
      </c>
      <c r="I245" s="185" t="s">
        <v>226</v>
      </c>
      <c r="J245" s="118" t="s">
        <v>1233</v>
      </c>
      <c r="K245" s="185" t="s">
        <v>205</v>
      </c>
      <c r="L245" s="118" t="s">
        <v>48</v>
      </c>
      <c r="M245" s="118" t="s">
        <v>977</v>
      </c>
      <c r="N245" s="118" t="s">
        <v>966</v>
      </c>
      <c r="O245" s="118"/>
      <c r="P245" s="118"/>
    </row>
    <row r="246" spans="2:16">
      <c r="B246" s="148">
        <v>2</v>
      </c>
      <c r="C246" s="148">
        <v>3</v>
      </c>
      <c r="D246" s="148">
        <v>4</v>
      </c>
      <c r="E246" s="186">
        <v>14</v>
      </c>
      <c r="F246" s="118"/>
      <c r="G246" s="185" t="s">
        <v>201</v>
      </c>
      <c r="H246" s="185" t="s">
        <v>202</v>
      </c>
      <c r="I246" s="185" t="s">
        <v>226</v>
      </c>
      <c r="J246" s="118" t="s">
        <v>204</v>
      </c>
      <c r="K246" s="185" t="s">
        <v>203</v>
      </c>
      <c r="L246" s="118" t="s">
        <v>48</v>
      </c>
      <c r="M246" s="118" t="s">
        <v>977</v>
      </c>
      <c r="N246" s="118" t="s">
        <v>984</v>
      </c>
      <c r="O246" s="118"/>
      <c r="P246" s="118"/>
    </row>
    <row r="247" spans="2:16">
      <c r="B247" s="148">
        <v>2</v>
      </c>
      <c r="C247" s="148">
        <v>3</v>
      </c>
      <c r="D247" s="148">
        <v>4</v>
      </c>
      <c r="E247" s="186">
        <v>14</v>
      </c>
      <c r="F247" s="118"/>
      <c r="G247" s="185" t="s">
        <v>201</v>
      </c>
      <c r="H247" s="185" t="s">
        <v>202</v>
      </c>
      <c r="I247" s="185" t="s">
        <v>226</v>
      </c>
      <c r="J247" s="118" t="s">
        <v>1369</v>
      </c>
      <c r="K247" s="185" t="s">
        <v>1370</v>
      </c>
      <c r="L247" s="118" t="s">
        <v>48</v>
      </c>
      <c r="M247" s="118" t="s">
        <v>977</v>
      </c>
      <c r="N247" s="118" t="s">
        <v>966</v>
      </c>
      <c r="O247" s="118"/>
      <c r="P247" s="118"/>
    </row>
    <row r="248" spans="2:16">
      <c r="B248" s="148">
        <v>2</v>
      </c>
      <c r="C248" s="148">
        <v>3</v>
      </c>
      <c r="D248" s="148">
        <v>4</v>
      </c>
      <c r="E248" s="186">
        <v>14</v>
      </c>
      <c r="F248" s="118"/>
      <c r="G248" s="185" t="s">
        <v>201</v>
      </c>
      <c r="H248" s="185" t="s">
        <v>202</v>
      </c>
      <c r="I248" s="185" t="s">
        <v>226</v>
      </c>
      <c r="J248" s="118" t="s">
        <v>1404</v>
      </c>
      <c r="K248" s="185" t="s">
        <v>1405</v>
      </c>
      <c r="L248" s="118" t="s">
        <v>48</v>
      </c>
      <c r="M248" s="118" t="s">
        <v>977</v>
      </c>
      <c r="N248" s="118" t="s">
        <v>966</v>
      </c>
      <c r="O248" s="118"/>
      <c r="P248" s="118"/>
    </row>
    <row r="249" spans="2:16">
      <c r="B249" s="148">
        <v>2</v>
      </c>
      <c r="C249" s="148">
        <v>3</v>
      </c>
      <c r="D249" s="148">
        <v>4</v>
      </c>
      <c r="E249" s="186">
        <v>14</v>
      </c>
      <c r="F249" s="118"/>
      <c r="G249" s="185" t="s">
        <v>201</v>
      </c>
      <c r="H249" s="185" t="s">
        <v>202</v>
      </c>
      <c r="I249" s="185" t="s">
        <v>226</v>
      </c>
      <c r="J249" s="118" t="s">
        <v>1484</v>
      </c>
      <c r="K249" s="185" t="s">
        <v>1241</v>
      </c>
      <c r="L249" s="118" t="s">
        <v>48</v>
      </c>
      <c r="M249" s="118" t="s">
        <v>977</v>
      </c>
      <c r="N249" s="118" t="s">
        <v>966</v>
      </c>
      <c r="O249" s="118"/>
      <c r="P249" s="118"/>
    </row>
    <row r="250" spans="2:16">
      <c r="B250" s="148">
        <v>2</v>
      </c>
      <c r="C250" s="148">
        <v>3</v>
      </c>
      <c r="D250" s="148">
        <v>4</v>
      </c>
      <c r="E250" s="186">
        <v>14</v>
      </c>
      <c r="F250" s="118"/>
      <c r="G250" s="185" t="s">
        <v>201</v>
      </c>
      <c r="H250" s="185" t="s">
        <v>202</v>
      </c>
      <c r="I250" s="185" t="s">
        <v>226</v>
      </c>
      <c r="J250" s="118" t="s">
        <v>1485</v>
      </c>
      <c r="K250" s="185" t="s">
        <v>1486</v>
      </c>
      <c r="L250" s="118" t="s">
        <v>48</v>
      </c>
      <c r="M250" s="118" t="s">
        <v>977</v>
      </c>
      <c r="N250" s="118" t="s">
        <v>966</v>
      </c>
      <c r="O250" s="118"/>
      <c r="P250" s="118"/>
    </row>
    <row r="251" spans="2:16">
      <c r="B251" s="148">
        <v>2</v>
      </c>
      <c r="C251" s="148">
        <v>3</v>
      </c>
      <c r="D251" s="148">
        <v>4</v>
      </c>
      <c r="E251" s="186">
        <v>14</v>
      </c>
      <c r="F251" s="118"/>
      <c r="G251" s="185" t="s">
        <v>201</v>
      </c>
      <c r="H251" s="185" t="s">
        <v>202</v>
      </c>
      <c r="I251" s="185" t="s">
        <v>226</v>
      </c>
      <c r="J251" s="118" t="s">
        <v>115</v>
      </c>
      <c r="K251" s="185" t="s">
        <v>114</v>
      </c>
      <c r="L251" s="118" t="s">
        <v>48</v>
      </c>
      <c r="M251" s="118" t="s">
        <v>977</v>
      </c>
      <c r="N251" s="118" t="s">
        <v>966</v>
      </c>
      <c r="O251" s="118"/>
      <c r="P251" s="118"/>
    </row>
    <row r="252" spans="2:16">
      <c r="B252" s="148">
        <v>2</v>
      </c>
      <c r="C252" s="148">
        <v>3</v>
      </c>
      <c r="D252" s="148">
        <v>4</v>
      </c>
      <c r="E252" s="186">
        <v>14</v>
      </c>
      <c r="F252" s="118"/>
      <c r="G252" s="185" t="s">
        <v>201</v>
      </c>
      <c r="H252" s="185" t="s">
        <v>202</v>
      </c>
      <c r="I252" s="185" t="s">
        <v>226</v>
      </c>
      <c r="J252" s="118" t="s">
        <v>112</v>
      </c>
      <c r="K252" s="185" t="s">
        <v>111</v>
      </c>
      <c r="L252" s="118" t="s">
        <v>48</v>
      </c>
      <c r="M252" s="118" t="s">
        <v>977</v>
      </c>
      <c r="N252" s="118" t="s">
        <v>966</v>
      </c>
      <c r="O252" s="118"/>
      <c r="P252" s="118"/>
    </row>
    <row r="253" spans="2:16">
      <c r="B253" s="233">
        <v>2</v>
      </c>
      <c r="C253" s="233">
        <v>3</v>
      </c>
      <c r="D253" s="233">
        <v>4</v>
      </c>
      <c r="E253" s="234">
        <v>14</v>
      </c>
      <c r="F253" s="198"/>
      <c r="G253" s="199" t="s">
        <v>201</v>
      </c>
      <c r="H253" s="198" t="s">
        <v>150</v>
      </c>
      <c r="I253" s="198" t="s">
        <v>156</v>
      </c>
      <c r="J253" s="200"/>
      <c r="K253" s="198"/>
      <c r="L253" s="201"/>
      <c r="M253" s="201"/>
      <c r="N253" s="201"/>
      <c r="O253" s="201"/>
      <c r="P253" s="201"/>
    </row>
    <row r="254" spans="2:16">
      <c r="B254" s="148">
        <v>2</v>
      </c>
      <c r="C254" s="148">
        <v>3</v>
      </c>
      <c r="D254" s="148">
        <v>4</v>
      </c>
      <c r="E254" s="186">
        <v>14</v>
      </c>
      <c r="F254" s="118"/>
      <c r="G254" s="185" t="s">
        <v>201</v>
      </c>
      <c r="H254" s="185" t="s">
        <v>150</v>
      </c>
      <c r="I254" s="185" t="s">
        <v>156</v>
      </c>
      <c r="J254" s="118" t="s">
        <v>155</v>
      </c>
      <c r="K254" s="185" t="s">
        <v>154</v>
      </c>
      <c r="L254" s="118" t="s">
        <v>48</v>
      </c>
      <c r="M254" s="118" t="s">
        <v>983</v>
      </c>
      <c r="N254" s="118" t="s">
        <v>986</v>
      </c>
      <c r="O254" s="118" t="s">
        <v>963</v>
      </c>
      <c r="P254" s="118"/>
    </row>
    <row r="255" spans="2:16">
      <c r="B255" s="148">
        <v>2</v>
      </c>
      <c r="C255" s="148">
        <v>3</v>
      </c>
      <c r="D255" s="148">
        <v>4</v>
      </c>
      <c r="E255" s="186">
        <v>14</v>
      </c>
      <c r="F255" s="118"/>
      <c r="G255" s="185" t="s">
        <v>201</v>
      </c>
      <c r="H255" s="185" t="s">
        <v>150</v>
      </c>
      <c r="I255" s="185" t="s">
        <v>156</v>
      </c>
      <c r="J255" s="118" t="s">
        <v>1487</v>
      </c>
      <c r="K255" s="185" t="s">
        <v>196</v>
      </c>
      <c r="L255" s="118" t="s">
        <v>48</v>
      </c>
      <c r="M255" s="118" t="s">
        <v>983</v>
      </c>
      <c r="N255" s="118" t="s">
        <v>986</v>
      </c>
      <c r="O255" s="118" t="s">
        <v>963</v>
      </c>
      <c r="P255" s="118"/>
    </row>
    <row r="256" spans="2:16">
      <c r="B256" s="148">
        <v>2</v>
      </c>
      <c r="C256" s="148">
        <v>3</v>
      </c>
      <c r="D256" s="148">
        <v>4</v>
      </c>
      <c r="E256" s="186">
        <v>14</v>
      </c>
      <c r="F256" s="118"/>
      <c r="G256" s="185" t="s">
        <v>201</v>
      </c>
      <c r="H256" s="185" t="s">
        <v>150</v>
      </c>
      <c r="I256" s="185" t="s">
        <v>156</v>
      </c>
      <c r="J256" s="118" t="s">
        <v>1488</v>
      </c>
      <c r="K256" s="185" t="s">
        <v>1489</v>
      </c>
      <c r="L256" s="118" t="s">
        <v>48</v>
      </c>
      <c r="M256" s="118" t="s">
        <v>983</v>
      </c>
      <c r="N256" s="118" t="s">
        <v>986</v>
      </c>
      <c r="O256" s="118" t="s">
        <v>963</v>
      </c>
      <c r="P256" s="118"/>
    </row>
    <row r="257" spans="2:16">
      <c r="B257" s="148">
        <v>2</v>
      </c>
      <c r="C257" s="148">
        <v>3</v>
      </c>
      <c r="D257" s="148">
        <v>4</v>
      </c>
      <c r="E257" s="186">
        <v>14</v>
      </c>
      <c r="F257" s="118"/>
      <c r="G257" s="185" t="s">
        <v>201</v>
      </c>
      <c r="H257" s="185" t="s">
        <v>150</v>
      </c>
      <c r="I257" s="185" t="s">
        <v>156</v>
      </c>
      <c r="J257" s="118" t="s">
        <v>1242</v>
      </c>
      <c r="K257" s="185" t="s">
        <v>1496</v>
      </c>
      <c r="L257" s="118" t="s">
        <v>48</v>
      </c>
      <c r="M257" s="118" t="s">
        <v>983</v>
      </c>
      <c r="N257" s="118" t="s">
        <v>986</v>
      </c>
      <c r="O257" s="118" t="s">
        <v>963</v>
      </c>
      <c r="P257" s="118"/>
    </row>
    <row r="258" spans="2:16">
      <c r="B258" s="148">
        <v>2</v>
      </c>
      <c r="C258" s="148">
        <v>3</v>
      </c>
      <c r="D258" s="148">
        <v>4</v>
      </c>
      <c r="E258" s="186">
        <v>14</v>
      </c>
      <c r="F258" s="118"/>
      <c r="G258" s="185" t="s">
        <v>201</v>
      </c>
      <c r="H258" s="185" t="s">
        <v>150</v>
      </c>
      <c r="I258" s="185" t="s">
        <v>156</v>
      </c>
      <c r="J258" s="118" t="s">
        <v>1490</v>
      </c>
      <c r="K258" s="185" t="s">
        <v>198</v>
      </c>
      <c r="L258" s="118" t="s">
        <v>48</v>
      </c>
      <c r="M258" s="118" t="s">
        <v>983</v>
      </c>
      <c r="N258" s="118" t="s">
        <v>986</v>
      </c>
      <c r="O258" s="118" t="s">
        <v>963</v>
      </c>
      <c r="P258" s="118"/>
    </row>
    <row r="259" spans="2:16">
      <c r="B259" s="148">
        <v>2</v>
      </c>
      <c r="C259" s="148">
        <v>3</v>
      </c>
      <c r="D259" s="148">
        <v>4</v>
      </c>
      <c r="E259" s="186">
        <v>14</v>
      </c>
      <c r="F259" s="118"/>
      <c r="G259" s="185" t="s">
        <v>201</v>
      </c>
      <c r="H259" s="185" t="s">
        <v>150</v>
      </c>
      <c r="I259" s="185" t="s">
        <v>156</v>
      </c>
      <c r="J259" s="118" t="s">
        <v>1491</v>
      </c>
      <c r="K259" s="185" t="s">
        <v>200</v>
      </c>
      <c r="L259" s="118" t="s">
        <v>48</v>
      </c>
      <c r="M259" s="118" t="s">
        <v>983</v>
      </c>
      <c r="N259" s="118" t="s">
        <v>986</v>
      </c>
      <c r="O259" s="118" t="s">
        <v>963</v>
      </c>
      <c r="P259" s="118"/>
    </row>
    <row r="260" spans="2:16">
      <c r="B260" s="148">
        <v>2</v>
      </c>
      <c r="C260" s="148">
        <v>3</v>
      </c>
      <c r="D260" s="148">
        <v>4</v>
      </c>
      <c r="E260" s="186">
        <v>14</v>
      </c>
      <c r="F260" s="118"/>
      <c r="G260" s="185" t="s">
        <v>201</v>
      </c>
      <c r="H260" s="185" t="s">
        <v>150</v>
      </c>
      <c r="I260" s="185" t="s">
        <v>156</v>
      </c>
      <c r="J260" s="118" t="s">
        <v>1429</v>
      </c>
      <c r="K260" s="185" t="s">
        <v>153</v>
      </c>
      <c r="L260" s="118" t="s">
        <v>48</v>
      </c>
      <c r="M260" s="118" t="s">
        <v>977</v>
      </c>
      <c r="N260" s="118" t="s">
        <v>966</v>
      </c>
      <c r="O260" s="118"/>
      <c r="P260" s="118"/>
    </row>
    <row r="261" spans="2:16">
      <c r="B261" s="189">
        <v>2</v>
      </c>
      <c r="C261" s="189">
        <v>3</v>
      </c>
      <c r="D261" s="189">
        <v>4</v>
      </c>
      <c r="E261" s="189">
        <v>14</v>
      </c>
      <c r="F261" s="190"/>
      <c r="G261" s="190" t="s">
        <v>201</v>
      </c>
      <c r="H261" s="189" t="s">
        <v>150</v>
      </c>
      <c r="I261" s="189" t="s">
        <v>156</v>
      </c>
      <c r="J261" s="190" t="s">
        <v>1492</v>
      </c>
      <c r="K261" s="190" t="s">
        <v>199</v>
      </c>
      <c r="L261" s="191" t="s">
        <v>48</v>
      </c>
      <c r="M261" s="230" t="s">
        <v>983</v>
      </c>
      <c r="N261" s="230" t="s">
        <v>986</v>
      </c>
      <c r="O261" s="230" t="s">
        <v>963</v>
      </c>
      <c r="P261" s="230"/>
    </row>
    <row r="262" spans="2:16">
      <c r="B262" s="189">
        <v>2</v>
      </c>
      <c r="C262" s="189">
        <v>3</v>
      </c>
      <c r="D262" s="189">
        <v>4</v>
      </c>
      <c r="E262" s="189">
        <v>14</v>
      </c>
      <c r="F262" s="190"/>
      <c r="G262" s="190" t="s">
        <v>201</v>
      </c>
      <c r="H262" s="189" t="s">
        <v>150</v>
      </c>
      <c r="I262" s="189" t="s">
        <v>156</v>
      </c>
      <c r="J262" s="190" t="s">
        <v>1493</v>
      </c>
      <c r="K262" s="190" t="s">
        <v>1494</v>
      </c>
      <c r="L262" s="191" t="s">
        <v>48</v>
      </c>
      <c r="M262" s="230" t="s">
        <v>983</v>
      </c>
      <c r="N262" s="230" t="s">
        <v>986</v>
      </c>
      <c r="O262" s="230" t="s">
        <v>963</v>
      </c>
      <c r="P262" s="230"/>
    </row>
    <row r="263" spans="2:16">
      <c r="B263" s="148">
        <v>2</v>
      </c>
      <c r="C263" s="148">
        <v>3</v>
      </c>
      <c r="D263" s="148">
        <v>4</v>
      </c>
      <c r="E263" s="186">
        <v>14</v>
      </c>
      <c r="F263" s="118"/>
      <c r="G263" s="185" t="s">
        <v>201</v>
      </c>
      <c r="H263" s="185" t="s">
        <v>150</v>
      </c>
      <c r="I263" s="185" t="s">
        <v>156</v>
      </c>
      <c r="J263" s="118" t="s">
        <v>1495</v>
      </c>
      <c r="K263" s="185" t="s">
        <v>1154</v>
      </c>
      <c r="L263" s="118" t="s">
        <v>48</v>
      </c>
      <c r="M263" s="118" t="s">
        <v>983</v>
      </c>
      <c r="N263" s="118" t="s">
        <v>986</v>
      </c>
      <c r="O263" s="118" t="s">
        <v>963</v>
      </c>
      <c r="P263" s="118"/>
    </row>
    <row r="264" spans="2:16">
      <c r="B264" s="189">
        <v>2</v>
      </c>
      <c r="C264" s="189">
        <v>3</v>
      </c>
      <c r="D264" s="189">
        <v>4</v>
      </c>
      <c r="E264" s="189">
        <v>14</v>
      </c>
      <c r="F264" s="190"/>
      <c r="G264" s="190" t="s">
        <v>201</v>
      </c>
      <c r="H264" s="189" t="s">
        <v>150</v>
      </c>
      <c r="I264" s="189" t="s">
        <v>156</v>
      </c>
      <c r="J264" s="190" t="s">
        <v>1453</v>
      </c>
      <c r="K264" s="190" t="s">
        <v>1454</v>
      </c>
      <c r="L264" s="191" t="s">
        <v>48</v>
      </c>
      <c r="M264" s="230" t="s">
        <v>983</v>
      </c>
      <c r="N264" s="230" t="s">
        <v>986</v>
      </c>
      <c r="O264" s="230" t="s">
        <v>963</v>
      </c>
      <c r="P264" s="230"/>
    </row>
    <row r="265" spans="2:16">
      <c r="B265" s="148">
        <v>2</v>
      </c>
      <c r="C265" s="148">
        <v>3</v>
      </c>
      <c r="D265" s="148">
        <v>4</v>
      </c>
      <c r="E265" s="186">
        <v>14</v>
      </c>
      <c r="F265" s="118"/>
      <c r="G265" s="185" t="s">
        <v>201</v>
      </c>
      <c r="H265" s="185" t="s">
        <v>150</v>
      </c>
      <c r="I265" s="185" t="s">
        <v>156</v>
      </c>
      <c r="J265" s="118" t="s">
        <v>1155</v>
      </c>
      <c r="K265" s="185" t="s">
        <v>194</v>
      </c>
      <c r="L265" s="118" t="s">
        <v>48</v>
      </c>
      <c r="M265" s="118" t="s">
        <v>983</v>
      </c>
      <c r="N265" s="118" t="s">
        <v>986</v>
      </c>
      <c r="O265" s="118" t="s">
        <v>963</v>
      </c>
      <c r="P265" s="118"/>
    </row>
    <row r="266" spans="2:16">
      <c r="B266" s="148">
        <v>2</v>
      </c>
      <c r="C266" s="148">
        <v>3</v>
      </c>
      <c r="D266" s="148">
        <v>4</v>
      </c>
      <c r="E266" s="186">
        <v>14</v>
      </c>
      <c r="F266" s="118"/>
      <c r="G266" s="185" t="s">
        <v>201</v>
      </c>
      <c r="H266" s="185" t="s">
        <v>150</v>
      </c>
      <c r="I266" s="185" t="s">
        <v>156</v>
      </c>
      <c r="J266" s="118" t="s">
        <v>1156</v>
      </c>
      <c r="K266" s="185" t="s">
        <v>195</v>
      </c>
      <c r="L266" s="118" t="s">
        <v>48</v>
      </c>
      <c r="M266" s="118" t="s">
        <v>983</v>
      </c>
      <c r="N266" s="118" t="s">
        <v>986</v>
      </c>
      <c r="O266" s="118" t="s">
        <v>963</v>
      </c>
      <c r="P266" s="118"/>
    </row>
    <row r="267" spans="2:16">
      <c r="B267" s="189">
        <v>2</v>
      </c>
      <c r="C267" s="189">
        <v>3</v>
      </c>
      <c r="D267" s="189">
        <v>4</v>
      </c>
      <c r="E267" s="189">
        <v>14</v>
      </c>
      <c r="F267" s="190"/>
      <c r="G267" s="190" t="s">
        <v>201</v>
      </c>
      <c r="H267" s="189" t="s">
        <v>150</v>
      </c>
      <c r="I267" s="189" t="s">
        <v>156</v>
      </c>
      <c r="J267" s="190" t="s">
        <v>1497</v>
      </c>
      <c r="K267" s="190" t="s">
        <v>192</v>
      </c>
      <c r="L267" s="191" t="s">
        <v>48</v>
      </c>
      <c r="M267" s="230" t="s">
        <v>983</v>
      </c>
      <c r="N267" s="230" t="s">
        <v>986</v>
      </c>
      <c r="O267" s="230" t="s">
        <v>963</v>
      </c>
      <c r="P267" s="230"/>
    </row>
    <row r="268" spans="2:16">
      <c r="B268" s="189">
        <v>2</v>
      </c>
      <c r="C268" s="189">
        <v>3</v>
      </c>
      <c r="D268" s="189">
        <v>4</v>
      </c>
      <c r="E268" s="189">
        <v>14</v>
      </c>
      <c r="F268" s="190"/>
      <c r="G268" s="190" t="s">
        <v>201</v>
      </c>
      <c r="H268" s="189" t="s">
        <v>150</v>
      </c>
      <c r="I268" s="189" t="s">
        <v>156</v>
      </c>
      <c r="J268" s="190" t="s">
        <v>232</v>
      </c>
      <c r="K268" s="190" t="s">
        <v>1459</v>
      </c>
      <c r="L268" s="191" t="s">
        <v>48</v>
      </c>
      <c r="M268" s="230" t="s">
        <v>983</v>
      </c>
      <c r="N268" s="230" t="s">
        <v>986</v>
      </c>
      <c r="O268" s="230" t="s">
        <v>963</v>
      </c>
      <c r="P268" s="230"/>
    </row>
    <row r="269" spans="2:16">
      <c r="B269" s="189">
        <v>2</v>
      </c>
      <c r="C269" s="189">
        <v>3</v>
      </c>
      <c r="D269" s="189">
        <v>4</v>
      </c>
      <c r="E269" s="189">
        <v>14</v>
      </c>
      <c r="F269" s="190"/>
      <c r="G269" s="190" t="s">
        <v>201</v>
      </c>
      <c r="H269" s="189" t="s">
        <v>150</v>
      </c>
      <c r="I269" s="189" t="s">
        <v>156</v>
      </c>
      <c r="J269" s="190" t="s">
        <v>193</v>
      </c>
      <c r="K269" s="190" t="s">
        <v>1460</v>
      </c>
      <c r="L269" s="191" t="s">
        <v>48</v>
      </c>
      <c r="M269" s="230" t="s">
        <v>983</v>
      </c>
      <c r="N269" s="230" t="s">
        <v>986</v>
      </c>
      <c r="O269" s="230" t="s">
        <v>963</v>
      </c>
      <c r="P269" s="230"/>
    </row>
    <row r="270" spans="2:16">
      <c r="B270" s="148">
        <v>2</v>
      </c>
      <c r="C270" s="148">
        <v>3</v>
      </c>
      <c r="D270" s="148">
        <v>4</v>
      </c>
      <c r="E270" s="186">
        <v>14</v>
      </c>
      <c r="F270" s="118"/>
      <c r="G270" s="185" t="s">
        <v>201</v>
      </c>
      <c r="H270" s="185" t="s">
        <v>150</v>
      </c>
      <c r="I270" s="185" t="s">
        <v>156</v>
      </c>
      <c r="J270" s="118" t="s">
        <v>1468</v>
      </c>
      <c r="K270" s="185" t="s">
        <v>152</v>
      </c>
      <c r="L270" s="118" t="s">
        <v>48</v>
      </c>
      <c r="M270" s="118" t="s">
        <v>977</v>
      </c>
      <c r="N270" s="118" t="s">
        <v>966</v>
      </c>
      <c r="O270" s="118"/>
      <c r="P270" s="118"/>
    </row>
    <row r="271" spans="2:16">
      <c r="B271" s="189">
        <v>2</v>
      </c>
      <c r="C271" s="189">
        <v>3</v>
      </c>
      <c r="D271" s="189">
        <v>4</v>
      </c>
      <c r="E271" s="189">
        <v>14</v>
      </c>
      <c r="F271" s="190"/>
      <c r="G271" s="190" t="s">
        <v>201</v>
      </c>
      <c r="H271" s="189" t="s">
        <v>150</v>
      </c>
      <c r="I271" s="189" t="s">
        <v>156</v>
      </c>
      <c r="J271" s="190" t="s">
        <v>1464</v>
      </c>
      <c r="K271" s="190" t="s">
        <v>1465</v>
      </c>
      <c r="L271" s="191" t="s">
        <v>48</v>
      </c>
      <c r="M271" s="230" t="s">
        <v>983</v>
      </c>
      <c r="N271" s="230" t="s">
        <v>986</v>
      </c>
      <c r="O271" s="230" t="s">
        <v>963</v>
      </c>
      <c r="P271" s="230"/>
    </row>
    <row r="272" spans="2:16">
      <c r="B272" s="189">
        <v>2</v>
      </c>
      <c r="C272" s="189">
        <v>3</v>
      </c>
      <c r="D272" s="189">
        <v>4</v>
      </c>
      <c r="E272" s="189">
        <v>14</v>
      </c>
      <c r="F272" s="190"/>
      <c r="G272" s="190" t="s">
        <v>201</v>
      </c>
      <c r="H272" s="189" t="s">
        <v>150</v>
      </c>
      <c r="I272" s="189" t="s">
        <v>156</v>
      </c>
      <c r="J272" s="190" t="s">
        <v>1466</v>
      </c>
      <c r="K272" s="190" t="s">
        <v>1467</v>
      </c>
      <c r="L272" s="191" t="s">
        <v>48</v>
      </c>
      <c r="M272" s="230" t="s">
        <v>983</v>
      </c>
      <c r="N272" s="230" t="s">
        <v>986</v>
      </c>
      <c r="O272" s="230" t="s">
        <v>963</v>
      </c>
      <c r="P272" s="230"/>
    </row>
    <row r="273" spans="2:16">
      <c r="B273" s="148">
        <v>2</v>
      </c>
      <c r="C273" s="148">
        <v>3</v>
      </c>
      <c r="D273" s="148">
        <v>4</v>
      </c>
      <c r="E273" s="186">
        <v>14</v>
      </c>
      <c r="F273" s="118"/>
      <c r="G273" s="185" t="s">
        <v>201</v>
      </c>
      <c r="H273" s="185" t="s">
        <v>150</v>
      </c>
      <c r="I273" s="185" t="s">
        <v>156</v>
      </c>
      <c r="J273" s="118" t="s">
        <v>1369</v>
      </c>
      <c r="K273" s="185" t="s">
        <v>1370</v>
      </c>
      <c r="L273" s="118" t="s">
        <v>48</v>
      </c>
      <c r="M273" s="118" t="s">
        <v>983</v>
      </c>
      <c r="N273" s="118" t="s">
        <v>986</v>
      </c>
      <c r="O273" s="118" t="s">
        <v>963</v>
      </c>
      <c r="P273" s="118"/>
    </row>
    <row r="274" spans="2:16">
      <c r="B274" s="148">
        <v>2</v>
      </c>
      <c r="C274" s="148">
        <v>3</v>
      </c>
      <c r="D274" s="148">
        <v>4</v>
      </c>
      <c r="E274" s="186">
        <v>14</v>
      </c>
      <c r="F274" s="118"/>
      <c r="G274" s="185" t="s">
        <v>201</v>
      </c>
      <c r="H274" s="185" t="s">
        <v>150</v>
      </c>
      <c r="I274" s="185" t="s">
        <v>156</v>
      </c>
      <c r="J274" s="118" t="s">
        <v>1404</v>
      </c>
      <c r="K274" s="185" t="s">
        <v>1405</v>
      </c>
      <c r="L274" s="118" t="s">
        <v>48</v>
      </c>
      <c r="M274" s="118" t="s">
        <v>983</v>
      </c>
      <c r="N274" s="118" t="s">
        <v>986</v>
      </c>
      <c r="O274" s="118" t="s">
        <v>963</v>
      </c>
      <c r="P274" s="118"/>
    </row>
    <row r="275" spans="2:16">
      <c r="B275" s="148">
        <v>2</v>
      </c>
      <c r="C275" s="148">
        <v>3</v>
      </c>
      <c r="D275" s="148">
        <v>4</v>
      </c>
      <c r="E275" s="186">
        <v>14</v>
      </c>
      <c r="F275" s="118"/>
      <c r="G275" s="185" t="s">
        <v>201</v>
      </c>
      <c r="H275" s="185" t="s">
        <v>150</v>
      </c>
      <c r="I275" s="185" t="s">
        <v>156</v>
      </c>
      <c r="J275" s="118" t="s">
        <v>115</v>
      </c>
      <c r="K275" s="185" t="s">
        <v>114</v>
      </c>
      <c r="L275" s="118" t="s">
        <v>48</v>
      </c>
      <c r="M275" s="118" t="s">
        <v>983</v>
      </c>
      <c r="N275" s="118" t="s">
        <v>986</v>
      </c>
      <c r="O275" s="118" t="s">
        <v>963</v>
      </c>
      <c r="P275" s="118"/>
    </row>
    <row r="276" spans="2:16">
      <c r="B276" s="148">
        <v>2</v>
      </c>
      <c r="C276" s="148">
        <v>3</v>
      </c>
      <c r="D276" s="148">
        <v>4</v>
      </c>
      <c r="E276" s="186">
        <v>14</v>
      </c>
      <c r="F276" s="118"/>
      <c r="G276" s="185" t="s">
        <v>201</v>
      </c>
      <c r="H276" s="185" t="s">
        <v>150</v>
      </c>
      <c r="I276" s="185" t="s">
        <v>156</v>
      </c>
      <c r="J276" s="118" t="s">
        <v>112</v>
      </c>
      <c r="K276" s="185" t="s">
        <v>111</v>
      </c>
      <c r="L276" s="118" t="s">
        <v>48</v>
      </c>
      <c r="M276" s="118" t="s">
        <v>983</v>
      </c>
      <c r="N276" s="118" t="s">
        <v>986</v>
      </c>
      <c r="O276" s="118" t="s">
        <v>963</v>
      </c>
      <c r="P276" s="118"/>
    </row>
    <row r="277" spans="2:16">
      <c r="B277" s="189">
        <v>2</v>
      </c>
      <c r="C277" s="189">
        <v>3</v>
      </c>
      <c r="D277" s="189">
        <v>4</v>
      </c>
      <c r="E277" s="189">
        <v>14</v>
      </c>
      <c r="F277" s="190"/>
      <c r="G277" s="190" t="s">
        <v>201</v>
      </c>
      <c r="H277" s="189" t="s">
        <v>150</v>
      </c>
      <c r="I277" s="189" t="s">
        <v>156</v>
      </c>
      <c r="J277" s="190" t="s">
        <v>1469</v>
      </c>
      <c r="K277" s="190" t="s">
        <v>1470</v>
      </c>
      <c r="L277" s="191" t="s">
        <v>48</v>
      </c>
      <c r="M277" s="230" t="s">
        <v>983</v>
      </c>
      <c r="N277" s="230" t="s">
        <v>986</v>
      </c>
      <c r="O277" s="230" t="s">
        <v>963</v>
      </c>
      <c r="P277" s="230"/>
    </row>
    <row r="278" spans="2:16">
      <c r="B278" s="189">
        <v>2</v>
      </c>
      <c r="C278" s="189">
        <v>3</v>
      </c>
      <c r="D278" s="189">
        <v>4</v>
      </c>
      <c r="E278" s="189">
        <v>14</v>
      </c>
      <c r="F278" s="190"/>
      <c r="G278" s="190" t="s">
        <v>201</v>
      </c>
      <c r="H278" s="189" t="s">
        <v>150</v>
      </c>
      <c r="I278" s="189" t="s">
        <v>156</v>
      </c>
      <c r="J278" s="190" t="s">
        <v>1471</v>
      </c>
      <c r="K278" s="190" t="s">
        <v>1472</v>
      </c>
      <c r="L278" s="191" t="s">
        <v>48</v>
      </c>
      <c r="M278" s="230" t="s">
        <v>983</v>
      </c>
      <c r="N278" s="230" t="s">
        <v>986</v>
      </c>
      <c r="O278" s="230" t="s">
        <v>963</v>
      </c>
      <c r="P278" s="230"/>
    </row>
    <row r="279" spans="2:16">
      <c r="B279" s="189">
        <v>2</v>
      </c>
      <c r="C279" s="189">
        <v>3</v>
      </c>
      <c r="D279" s="189">
        <v>4</v>
      </c>
      <c r="E279" s="189">
        <v>14</v>
      </c>
      <c r="F279" s="190"/>
      <c r="G279" s="190" t="s">
        <v>201</v>
      </c>
      <c r="H279" s="189" t="s">
        <v>150</v>
      </c>
      <c r="I279" s="189" t="s">
        <v>156</v>
      </c>
      <c r="J279" s="190" t="s">
        <v>1473</v>
      </c>
      <c r="K279" s="190" t="s">
        <v>1474</v>
      </c>
      <c r="L279" s="191" t="s">
        <v>48</v>
      </c>
      <c r="M279" s="230" t="s">
        <v>983</v>
      </c>
      <c r="N279" s="230" t="s">
        <v>986</v>
      </c>
      <c r="O279" s="230" t="s">
        <v>963</v>
      </c>
      <c r="P279" s="230"/>
    </row>
    <row r="280" spans="2:16">
      <c r="B280" s="231">
        <v>2</v>
      </c>
      <c r="C280" s="231">
        <v>3</v>
      </c>
      <c r="D280" s="231">
        <v>4</v>
      </c>
      <c r="E280" s="232">
        <v>25</v>
      </c>
      <c r="F280" s="192"/>
      <c r="G280" s="193" t="s">
        <v>181</v>
      </c>
      <c r="H280" s="192"/>
      <c r="I280" s="192"/>
      <c r="J280" s="194"/>
      <c r="K280" s="192"/>
      <c r="L280" s="195"/>
      <c r="M280" s="195"/>
      <c r="N280" s="195"/>
      <c r="O280" s="195"/>
      <c r="P280" s="195"/>
    </row>
    <row r="281" spans="2:16">
      <c r="B281" s="182">
        <v>2</v>
      </c>
      <c r="C281" s="182">
        <v>3</v>
      </c>
      <c r="D281" s="182">
        <v>4</v>
      </c>
      <c r="E281" s="183">
        <v>25</v>
      </c>
      <c r="F281" s="178"/>
      <c r="G281" s="179" t="s">
        <v>181</v>
      </c>
      <c r="H281" s="178" t="s">
        <v>182</v>
      </c>
      <c r="I281" s="178" t="s">
        <v>191</v>
      </c>
      <c r="J281" s="180"/>
      <c r="K281" s="178"/>
      <c r="L281" s="181"/>
      <c r="M281" s="181"/>
      <c r="N281" s="181"/>
      <c r="O281" s="181"/>
      <c r="P281" s="181"/>
    </row>
    <row r="282" spans="2:16">
      <c r="B282" s="148">
        <v>2</v>
      </c>
      <c r="C282" s="148">
        <v>3</v>
      </c>
      <c r="D282" s="148">
        <v>4</v>
      </c>
      <c r="E282" s="186">
        <v>25</v>
      </c>
      <c r="F282" s="118"/>
      <c r="G282" s="185" t="s">
        <v>181</v>
      </c>
      <c r="H282" s="185" t="s">
        <v>182</v>
      </c>
      <c r="I282" s="185" t="s">
        <v>191</v>
      </c>
      <c r="J282" s="118" t="s">
        <v>1498</v>
      </c>
      <c r="K282" s="185" t="s">
        <v>189</v>
      </c>
      <c r="L282" s="118" t="s">
        <v>48</v>
      </c>
      <c r="M282" s="118" t="s">
        <v>983</v>
      </c>
      <c r="N282" s="118" t="s">
        <v>986</v>
      </c>
      <c r="O282" s="118" t="s">
        <v>963</v>
      </c>
      <c r="P282" s="118"/>
    </row>
    <row r="283" spans="2:16">
      <c r="B283" s="148">
        <v>2</v>
      </c>
      <c r="C283" s="148">
        <v>3</v>
      </c>
      <c r="D283" s="148">
        <v>4</v>
      </c>
      <c r="E283" s="186">
        <v>25</v>
      </c>
      <c r="F283" s="118"/>
      <c r="G283" s="185" t="s">
        <v>181</v>
      </c>
      <c r="H283" s="185" t="s">
        <v>182</v>
      </c>
      <c r="I283" s="185" t="s">
        <v>191</v>
      </c>
      <c r="J283" s="118" t="s">
        <v>1499</v>
      </c>
      <c r="K283" s="185" t="s">
        <v>183</v>
      </c>
      <c r="L283" s="118" t="s">
        <v>48</v>
      </c>
      <c r="M283" s="118" t="s">
        <v>983</v>
      </c>
      <c r="N283" s="118" t="s">
        <v>986</v>
      </c>
      <c r="O283" s="118" t="s">
        <v>963</v>
      </c>
      <c r="P283" s="118"/>
    </row>
    <row r="284" spans="2:16">
      <c r="B284" s="148">
        <v>2</v>
      </c>
      <c r="C284" s="148">
        <v>3</v>
      </c>
      <c r="D284" s="148">
        <v>4</v>
      </c>
      <c r="E284" s="186">
        <v>25</v>
      </c>
      <c r="F284" s="118"/>
      <c r="G284" s="185" t="s">
        <v>181</v>
      </c>
      <c r="H284" s="185" t="s">
        <v>182</v>
      </c>
      <c r="I284" s="185" t="s">
        <v>191</v>
      </c>
      <c r="J284" s="118" t="s">
        <v>1369</v>
      </c>
      <c r="K284" s="185" t="s">
        <v>1370</v>
      </c>
      <c r="L284" s="118" t="s">
        <v>48</v>
      </c>
      <c r="M284" s="118" t="s">
        <v>983</v>
      </c>
      <c r="N284" s="118" t="s">
        <v>986</v>
      </c>
      <c r="O284" s="118" t="s">
        <v>963</v>
      </c>
      <c r="P284" s="118"/>
    </row>
    <row r="285" spans="2:16">
      <c r="B285" s="148">
        <v>2</v>
      </c>
      <c r="C285" s="148">
        <v>3</v>
      </c>
      <c r="D285" s="148">
        <v>4</v>
      </c>
      <c r="E285" s="186">
        <v>25</v>
      </c>
      <c r="F285" s="118"/>
      <c r="G285" s="185" t="s">
        <v>181</v>
      </c>
      <c r="H285" s="185" t="s">
        <v>182</v>
      </c>
      <c r="I285" s="185" t="s">
        <v>191</v>
      </c>
      <c r="J285" s="118" t="s">
        <v>1404</v>
      </c>
      <c r="K285" s="185" t="s">
        <v>1405</v>
      </c>
      <c r="L285" s="118" t="s">
        <v>48</v>
      </c>
      <c r="M285" s="118" t="s">
        <v>983</v>
      </c>
      <c r="N285" s="118" t="s">
        <v>986</v>
      </c>
      <c r="O285" s="118" t="s">
        <v>963</v>
      </c>
      <c r="P285" s="118"/>
    </row>
    <row r="286" spans="2:16">
      <c r="B286" s="148">
        <v>2</v>
      </c>
      <c r="C286" s="148">
        <v>3</v>
      </c>
      <c r="D286" s="148">
        <v>4</v>
      </c>
      <c r="E286" s="186">
        <v>25</v>
      </c>
      <c r="F286" s="118"/>
      <c r="G286" s="185" t="s">
        <v>181</v>
      </c>
      <c r="H286" s="185" t="s">
        <v>182</v>
      </c>
      <c r="I286" s="185" t="s">
        <v>191</v>
      </c>
      <c r="J286" s="118" t="s">
        <v>115</v>
      </c>
      <c r="K286" s="185" t="s">
        <v>114</v>
      </c>
      <c r="L286" s="118" t="s">
        <v>48</v>
      </c>
      <c r="M286" s="118" t="s">
        <v>983</v>
      </c>
      <c r="N286" s="118" t="s">
        <v>986</v>
      </c>
      <c r="O286" s="118" t="s">
        <v>963</v>
      </c>
      <c r="P286" s="118"/>
    </row>
    <row r="287" spans="2:16">
      <c r="B287" s="148">
        <v>2</v>
      </c>
      <c r="C287" s="148">
        <v>3</v>
      </c>
      <c r="D287" s="148">
        <v>4</v>
      </c>
      <c r="E287" s="186">
        <v>25</v>
      </c>
      <c r="F287" s="118"/>
      <c r="G287" s="185" t="s">
        <v>181</v>
      </c>
      <c r="H287" s="185" t="s">
        <v>182</v>
      </c>
      <c r="I287" s="185" t="s">
        <v>191</v>
      </c>
      <c r="J287" s="118" t="s">
        <v>112</v>
      </c>
      <c r="K287" s="185" t="s">
        <v>111</v>
      </c>
      <c r="L287" s="118" t="s">
        <v>48</v>
      </c>
      <c r="M287" s="118" t="s">
        <v>983</v>
      </c>
      <c r="N287" s="118" t="s">
        <v>986</v>
      </c>
      <c r="O287" s="118" t="s">
        <v>963</v>
      </c>
      <c r="P287" s="118"/>
    </row>
    <row r="288" spans="2:16">
      <c r="B288" s="233">
        <v>2</v>
      </c>
      <c r="C288" s="233">
        <v>3</v>
      </c>
      <c r="D288" s="233">
        <v>4</v>
      </c>
      <c r="E288" s="234">
        <v>25</v>
      </c>
      <c r="F288" s="198"/>
      <c r="G288" s="199" t="s">
        <v>181</v>
      </c>
      <c r="H288" s="198" t="s">
        <v>138</v>
      </c>
      <c r="I288" s="198" t="s">
        <v>141</v>
      </c>
      <c r="J288" s="200"/>
      <c r="K288" s="198"/>
      <c r="L288" s="201"/>
      <c r="M288" s="201"/>
      <c r="N288" s="201"/>
      <c r="O288" s="201"/>
      <c r="P288" s="201"/>
    </row>
    <row r="289" spans="2:16">
      <c r="B289" s="148">
        <v>2</v>
      </c>
      <c r="C289" s="148">
        <v>3</v>
      </c>
      <c r="D289" s="148">
        <v>4</v>
      </c>
      <c r="E289" s="186">
        <v>25</v>
      </c>
      <c r="F289" s="118"/>
      <c r="G289" s="185" t="s">
        <v>181</v>
      </c>
      <c r="H289" s="185" t="s">
        <v>138</v>
      </c>
      <c r="I289" s="185" t="s">
        <v>141</v>
      </c>
      <c r="J289" s="118" t="s">
        <v>180</v>
      </c>
      <c r="K289" s="185" t="s">
        <v>179</v>
      </c>
      <c r="L289" s="118" t="s">
        <v>48</v>
      </c>
      <c r="M289" s="118" t="s">
        <v>983</v>
      </c>
      <c r="N289" s="118" t="s">
        <v>986</v>
      </c>
      <c r="O289" s="118" t="s">
        <v>963</v>
      </c>
      <c r="P289" s="118"/>
    </row>
    <row r="290" spans="2:16">
      <c r="B290" s="148">
        <v>2</v>
      </c>
      <c r="C290" s="148">
        <v>3</v>
      </c>
      <c r="D290" s="148">
        <v>4</v>
      </c>
      <c r="E290" s="186">
        <v>25</v>
      </c>
      <c r="F290" s="118"/>
      <c r="G290" s="185" t="s">
        <v>181</v>
      </c>
      <c r="H290" s="185" t="s">
        <v>138</v>
      </c>
      <c r="I290" s="185" t="s">
        <v>141</v>
      </c>
      <c r="J290" s="118" t="s">
        <v>178</v>
      </c>
      <c r="K290" s="185" t="s">
        <v>1500</v>
      </c>
      <c r="L290" s="118" t="s">
        <v>48</v>
      </c>
      <c r="M290" s="118" t="s">
        <v>983</v>
      </c>
      <c r="N290" s="118" t="s">
        <v>986</v>
      </c>
      <c r="O290" s="118" t="s">
        <v>963</v>
      </c>
      <c r="P290" s="118"/>
    </row>
    <row r="291" spans="2:16">
      <c r="B291" s="148">
        <v>2</v>
      </c>
      <c r="C291" s="148">
        <v>3</v>
      </c>
      <c r="D291" s="148">
        <v>4</v>
      </c>
      <c r="E291" s="186">
        <v>25</v>
      </c>
      <c r="F291" s="118"/>
      <c r="G291" s="185" t="s">
        <v>181</v>
      </c>
      <c r="H291" s="185" t="s">
        <v>138</v>
      </c>
      <c r="I291" s="185" t="s">
        <v>141</v>
      </c>
      <c r="J291" s="118" t="s">
        <v>177</v>
      </c>
      <c r="K291" s="185" t="s">
        <v>176</v>
      </c>
      <c r="L291" s="118" t="s">
        <v>48</v>
      </c>
      <c r="M291" s="118" t="s">
        <v>983</v>
      </c>
      <c r="N291" s="118" t="s">
        <v>986</v>
      </c>
      <c r="O291" s="118" t="s">
        <v>963</v>
      </c>
      <c r="P291" s="118"/>
    </row>
    <row r="292" spans="2:16">
      <c r="B292" s="148">
        <v>2</v>
      </c>
      <c r="C292" s="148">
        <v>3</v>
      </c>
      <c r="D292" s="148">
        <v>4</v>
      </c>
      <c r="E292" s="186">
        <v>25</v>
      </c>
      <c r="F292" s="118"/>
      <c r="G292" s="185" t="s">
        <v>181</v>
      </c>
      <c r="H292" s="185" t="s">
        <v>138</v>
      </c>
      <c r="I292" s="185" t="s">
        <v>141</v>
      </c>
      <c r="J292" s="118" t="s">
        <v>1151</v>
      </c>
      <c r="K292" s="185" t="s">
        <v>1421</v>
      </c>
      <c r="L292" s="118" t="s">
        <v>48</v>
      </c>
      <c r="M292" s="118" t="s">
        <v>983</v>
      </c>
      <c r="N292" s="118" t="s">
        <v>986</v>
      </c>
      <c r="O292" s="118" t="s">
        <v>963</v>
      </c>
      <c r="P292" s="118"/>
    </row>
    <row r="293" spans="2:16">
      <c r="B293" s="148">
        <v>2</v>
      </c>
      <c r="C293" s="148">
        <v>3</v>
      </c>
      <c r="D293" s="148">
        <v>4</v>
      </c>
      <c r="E293" s="186">
        <v>25</v>
      </c>
      <c r="F293" s="118"/>
      <c r="G293" s="185" t="s">
        <v>181</v>
      </c>
      <c r="H293" s="185" t="s">
        <v>138</v>
      </c>
      <c r="I293" s="185" t="s">
        <v>141</v>
      </c>
      <c r="J293" s="118" t="s">
        <v>1501</v>
      </c>
      <c r="K293" s="185" t="s">
        <v>175</v>
      </c>
      <c r="L293" s="118" t="s">
        <v>48</v>
      </c>
      <c r="M293" s="118" t="s">
        <v>983</v>
      </c>
      <c r="N293" s="118" t="s">
        <v>986</v>
      </c>
      <c r="O293" s="118" t="s">
        <v>963</v>
      </c>
      <c r="P293" s="118"/>
    </row>
    <row r="294" spans="2:16">
      <c r="B294" s="148">
        <v>2</v>
      </c>
      <c r="C294" s="148">
        <v>3</v>
      </c>
      <c r="D294" s="148">
        <v>4</v>
      </c>
      <c r="E294" s="186">
        <v>25</v>
      </c>
      <c r="F294" s="118"/>
      <c r="G294" s="185" t="s">
        <v>181</v>
      </c>
      <c r="H294" s="185" t="s">
        <v>138</v>
      </c>
      <c r="I294" s="185" t="s">
        <v>141</v>
      </c>
      <c r="J294" s="118" t="s">
        <v>1417</v>
      </c>
      <c r="K294" s="185" t="s">
        <v>173</v>
      </c>
      <c r="L294" s="118" t="s">
        <v>48</v>
      </c>
      <c r="M294" s="118" t="s">
        <v>983</v>
      </c>
      <c r="N294" s="118" t="s">
        <v>986</v>
      </c>
      <c r="O294" s="118" t="s">
        <v>963</v>
      </c>
      <c r="P294" s="118"/>
    </row>
    <row r="295" spans="2:16">
      <c r="B295" s="148">
        <v>2</v>
      </c>
      <c r="C295" s="148">
        <v>3</v>
      </c>
      <c r="D295" s="148">
        <v>4</v>
      </c>
      <c r="E295" s="186">
        <v>25</v>
      </c>
      <c r="F295" s="118"/>
      <c r="G295" s="185" t="s">
        <v>181</v>
      </c>
      <c r="H295" s="185" t="s">
        <v>138</v>
      </c>
      <c r="I295" s="185" t="s">
        <v>141</v>
      </c>
      <c r="J295" s="118" t="s">
        <v>1502</v>
      </c>
      <c r="K295" s="185" t="s">
        <v>174</v>
      </c>
      <c r="L295" s="118" t="s">
        <v>48</v>
      </c>
      <c r="M295" s="118" t="s">
        <v>977</v>
      </c>
      <c r="N295" s="118" t="s">
        <v>982</v>
      </c>
      <c r="O295" s="118"/>
      <c r="P295" s="118"/>
    </row>
    <row r="296" spans="2:16">
      <c r="B296" s="148">
        <v>2</v>
      </c>
      <c r="C296" s="148">
        <v>3</v>
      </c>
      <c r="D296" s="148">
        <v>4</v>
      </c>
      <c r="E296" s="186">
        <v>25</v>
      </c>
      <c r="F296" s="118"/>
      <c r="G296" s="185" t="s">
        <v>181</v>
      </c>
      <c r="H296" s="185" t="s">
        <v>138</v>
      </c>
      <c r="I296" s="185" t="s">
        <v>141</v>
      </c>
      <c r="J296" s="118" t="s">
        <v>1369</v>
      </c>
      <c r="K296" s="185" t="s">
        <v>1370</v>
      </c>
      <c r="L296" s="118" t="s">
        <v>48</v>
      </c>
      <c r="M296" s="118" t="s">
        <v>983</v>
      </c>
      <c r="N296" s="118" t="s">
        <v>986</v>
      </c>
      <c r="O296" s="118" t="s">
        <v>963</v>
      </c>
      <c r="P296" s="118"/>
    </row>
    <row r="297" spans="2:16">
      <c r="B297" s="148">
        <v>2</v>
      </c>
      <c r="C297" s="148">
        <v>3</v>
      </c>
      <c r="D297" s="148">
        <v>4</v>
      </c>
      <c r="E297" s="186">
        <v>25</v>
      </c>
      <c r="F297" s="118"/>
      <c r="G297" s="185" t="s">
        <v>181</v>
      </c>
      <c r="H297" s="185" t="s">
        <v>138</v>
      </c>
      <c r="I297" s="185" t="s">
        <v>141</v>
      </c>
      <c r="J297" s="118" t="s">
        <v>1404</v>
      </c>
      <c r="K297" s="185" t="s">
        <v>1405</v>
      </c>
      <c r="L297" s="118" t="s">
        <v>48</v>
      </c>
      <c r="M297" s="118" t="s">
        <v>983</v>
      </c>
      <c r="N297" s="118" t="s">
        <v>986</v>
      </c>
      <c r="O297" s="118" t="s">
        <v>963</v>
      </c>
      <c r="P297" s="118"/>
    </row>
    <row r="298" spans="2:16">
      <c r="B298" s="148">
        <v>2</v>
      </c>
      <c r="C298" s="148">
        <v>3</v>
      </c>
      <c r="D298" s="148">
        <v>4</v>
      </c>
      <c r="E298" s="186">
        <v>25</v>
      </c>
      <c r="F298" s="118"/>
      <c r="G298" s="185" t="s">
        <v>181</v>
      </c>
      <c r="H298" s="185" t="s">
        <v>138</v>
      </c>
      <c r="I298" s="185" t="s">
        <v>141</v>
      </c>
      <c r="J298" s="118" t="s">
        <v>115</v>
      </c>
      <c r="K298" s="185" t="s">
        <v>114</v>
      </c>
      <c r="L298" s="118" t="s">
        <v>48</v>
      </c>
      <c r="M298" s="118" t="s">
        <v>983</v>
      </c>
      <c r="N298" s="118" t="s">
        <v>986</v>
      </c>
      <c r="O298" s="118" t="s">
        <v>963</v>
      </c>
      <c r="P298" s="118"/>
    </row>
    <row r="299" spans="2:16">
      <c r="B299" s="148">
        <v>2</v>
      </c>
      <c r="C299" s="148">
        <v>3</v>
      </c>
      <c r="D299" s="148">
        <v>4</v>
      </c>
      <c r="E299" s="186">
        <v>25</v>
      </c>
      <c r="F299" s="118"/>
      <c r="G299" s="185" t="s">
        <v>181</v>
      </c>
      <c r="H299" s="185" t="s">
        <v>138</v>
      </c>
      <c r="I299" s="185" t="s">
        <v>141</v>
      </c>
      <c r="J299" s="118" t="s">
        <v>112</v>
      </c>
      <c r="K299" s="185" t="s">
        <v>111</v>
      </c>
      <c r="L299" s="118" t="s">
        <v>48</v>
      </c>
      <c r="M299" s="118" t="s">
        <v>983</v>
      </c>
      <c r="N299" s="118" t="s">
        <v>986</v>
      </c>
      <c r="O299" s="118" t="s">
        <v>963</v>
      </c>
      <c r="P299" s="118"/>
    </row>
    <row r="300" spans="2:16">
      <c r="B300" s="233">
        <v>2</v>
      </c>
      <c r="C300" s="233">
        <v>3</v>
      </c>
      <c r="D300" s="233">
        <v>4</v>
      </c>
      <c r="E300" s="234">
        <v>25</v>
      </c>
      <c r="F300" s="198"/>
      <c r="G300" s="199" t="s">
        <v>181</v>
      </c>
      <c r="H300" s="198" t="s">
        <v>159</v>
      </c>
      <c r="I300" s="198" t="s">
        <v>162</v>
      </c>
      <c r="J300" s="200"/>
      <c r="K300" s="198"/>
      <c r="L300" s="201"/>
      <c r="M300" s="201"/>
      <c r="N300" s="201"/>
      <c r="O300" s="201"/>
      <c r="P300" s="201"/>
    </row>
    <row r="301" spans="2:16">
      <c r="B301" s="148">
        <v>2</v>
      </c>
      <c r="C301" s="148">
        <v>3</v>
      </c>
      <c r="D301" s="148">
        <v>4</v>
      </c>
      <c r="E301" s="186">
        <v>25</v>
      </c>
      <c r="F301" s="118"/>
      <c r="G301" s="185" t="s">
        <v>181</v>
      </c>
      <c r="H301" s="185" t="s">
        <v>159</v>
      </c>
      <c r="I301" s="185" t="s">
        <v>162</v>
      </c>
      <c r="J301" s="118" t="s">
        <v>1369</v>
      </c>
      <c r="K301" s="185" t="s">
        <v>1370</v>
      </c>
      <c r="L301" s="118" t="s">
        <v>48</v>
      </c>
      <c r="M301" s="118" t="s">
        <v>983</v>
      </c>
      <c r="N301" s="118" t="s">
        <v>986</v>
      </c>
      <c r="O301" s="118" t="s">
        <v>963</v>
      </c>
      <c r="P301" s="118"/>
    </row>
    <row r="302" spans="2:16">
      <c r="B302" s="148">
        <v>2</v>
      </c>
      <c r="C302" s="148">
        <v>3</v>
      </c>
      <c r="D302" s="148">
        <v>4</v>
      </c>
      <c r="E302" s="186">
        <v>25</v>
      </c>
      <c r="F302" s="118"/>
      <c r="G302" s="185" t="s">
        <v>181</v>
      </c>
      <c r="H302" s="185" t="s">
        <v>159</v>
      </c>
      <c r="I302" s="185" t="s">
        <v>162</v>
      </c>
      <c r="J302" s="118" t="s">
        <v>1404</v>
      </c>
      <c r="K302" s="185" t="s">
        <v>1405</v>
      </c>
      <c r="L302" s="118" t="s">
        <v>48</v>
      </c>
      <c r="M302" s="118" t="s">
        <v>983</v>
      </c>
      <c r="N302" s="118" t="s">
        <v>986</v>
      </c>
      <c r="O302" s="118" t="s">
        <v>963</v>
      </c>
      <c r="P302" s="118"/>
    </row>
    <row r="303" spans="2:16">
      <c r="B303" s="148">
        <v>2</v>
      </c>
      <c r="C303" s="148">
        <v>3</v>
      </c>
      <c r="D303" s="148">
        <v>4</v>
      </c>
      <c r="E303" s="186">
        <v>25</v>
      </c>
      <c r="F303" s="118"/>
      <c r="G303" s="185" t="s">
        <v>181</v>
      </c>
      <c r="H303" s="185" t="s">
        <v>159</v>
      </c>
      <c r="I303" s="185" t="s">
        <v>162</v>
      </c>
      <c r="J303" s="118" t="s">
        <v>115</v>
      </c>
      <c r="K303" s="185" t="s">
        <v>114</v>
      </c>
      <c r="L303" s="118" t="s">
        <v>48</v>
      </c>
      <c r="M303" s="118" t="s">
        <v>983</v>
      </c>
      <c r="N303" s="118" t="s">
        <v>986</v>
      </c>
      <c r="O303" s="118" t="s">
        <v>963</v>
      </c>
      <c r="P303" s="118"/>
    </row>
    <row r="304" spans="2:16">
      <c r="B304" s="148">
        <v>2</v>
      </c>
      <c r="C304" s="148">
        <v>3</v>
      </c>
      <c r="D304" s="148">
        <v>4</v>
      </c>
      <c r="E304" s="186">
        <v>25</v>
      </c>
      <c r="F304" s="118"/>
      <c r="G304" s="185" t="s">
        <v>181</v>
      </c>
      <c r="H304" s="185" t="s">
        <v>159</v>
      </c>
      <c r="I304" s="185" t="s">
        <v>162</v>
      </c>
      <c r="J304" s="118" t="s">
        <v>112</v>
      </c>
      <c r="K304" s="185" t="s">
        <v>111</v>
      </c>
      <c r="L304" s="118" t="s">
        <v>48</v>
      </c>
      <c r="M304" s="118" t="s">
        <v>983</v>
      </c>
      <c r="N304" s="118" t="s">
        <v>986</v>
      </c>
      <c r="O304" s="118" t="s">
        <v>963</v>
      </c>
      <c r="P304" s="118"/>
    </row>
    <row r="305" spans="2:16">
      <c r="B305" s="148">
        <v>2</v>
      </c>
      <c r="C305" s="148">
        <v>3</v>
      </c>
      <c r="D305" s="148">
        <v>4</v>
      </c>
      <c r="E305" s="186">
        <v>25</v>
      </c>
      <c r="F305" s="118"/>
      <c r="G305" s="185" t="s">
        <v>181</v>
      </c>
      <c r="H305" s="185" t="s">
        <v>159</v>
      </c>
      <c r="I305" s="185" t="s">
        <v>162</v>
      </c>
      <c r="J305" s="118" t="s">
        <v>161</v>
      </c>
      <c r="K305" s="185" t="s">
        <v>160</v>
      </c>
      <c r="L305" s="118" t="s">
        <v>48</v>
      </c>
      <c r="M305" s="118" t="s">
        <v>983</v>
      </c>
      <c r="N305" s="118" t="s">
        <v>986</v>
      </c>
      <c r="O305" s="118" t="s">
        <v>963</v>
      </c>
      <c r="P305" s="118"/>
    </row>
    <row r="306" spans="2:16">
      <c r="B306" s="148">
        <v>2</v>
      </c>
      <c r="C306" s="148">
        <v>3</v>
      </c>
      <c r="D306" s="148">
        <v>4</v>
      </c>
      <c r="E306" s="186">
        <v>25</v>
      </c>
      <c r="F306" s="118"/>
      <c r="G306" s="185" t="s">
        <v>181</v>
      </c>
      <c r="H306" s="185" t="s">
        <v>159</v>
      </c>
      <c r="I306" s="185" t="s">
        <v>162</v>
      </c>
      <c r="J306" s="118" t="s">
        <v>158</v>
      </c>
      <c r="K306" s="185" t="s">
        <v>157</v>
      </c>
      <c r="L306" s="118" t="s">
        <v>48</v>
      </c>
      <c r="M306" s="118" t="s">
        <v>977</v>
      </c>
      <c r="N306" s="118" t="s">
        <v>966</v>
      </c>
      <c r="O306" s="118"/>
      <c r="P306" s="118"/>
    </row>
    <row r="307" spans="2:16">
      <c r="B307" s="235">
        <v>2</v>
      </c>
      <c r="C307" s="235">
        <v>3</v>
      </c>
      <c r="D307" s="235">
        <v>5</v>
      </c>
      <c r="E307" s="236"/>
      <c r="F307" s="202"/>
      <c r="G307" s="203"/>
      <c r="H307" s="202"/>
      <c r="I307" s="202"/>
      <c r="J307" s="204"/>
      <c r="K307" s="202" t="s">
        <v>172</v>
      </c>
      <c r="L307" s="205"/>
      <c r="M307" s="205"/>
      <c r="N307" s="205"/>
      <c r="O307" s="205"/>
      <c r="P307" s="205"/>
    </row>
    <row r="308" spans="2:16">
      <c r="B308" s="176">
        <v>2</v>
      </c>
      <c r="C308" s="176">
        <v>3</v>
      </c>
      <c r="D308" s="176">
        <v>5</v>
      </c>
      <c r="E308" s="177">
        <v>2</v>
      </c>
      <c r="F308" s="172"/>
      <c r="G308" s="173" t="s">
        <v>149</v>
      </c>
      <c r="H308" s="172"/>
      <c r="I308" s="172"/>
      <c r="J308" s="174"/>
      <c r="K308" s="172"/>
      <c r="L308" s="175"/>
      <c r="M308" s="175"/>
      <c r="N308" s="175"/>
      <c r="O308" s="175"/>
      <c r="P308" s="175"/>
    </row>
    <row r="309" spans="2:16">
      <c r="B309" s="182">
        <v>2</v>
      </c>
      <c r="C309" s="182">
        <v>3</v>
      </c>
      <c r="D309" s="182">
        <v>5</v>
      </c>
      <c r="E309" s="183">
        <v>2</v>
      </c>
      <c r="F309" s="178"/>
      <c r="G309" s="179" t="s">
        <v>149</v>
      </c>
      <c r="H309" s="178" t="s">
        <v>147</v>
      </c>
      <c r="I309" s="178" t="s">
        <v>148</v>
      </c>
      <c r="J309" s="180"/>
      <c r="K309" s="178"/>
      <c r="L309" s="181"/>
      <c r="M309" s="181"/>
      <c r="N309" s="181"/>
      <c r="O309" s="181"/>
      <c r="P309" s="181"/>
    </row>
    <row r="310" spans="2:16">
      <c r="B310" s="148">
        <v>2</v>
      </c>
      <c r="C310" s="148">
        <v>3</v>
      </c>
      <c r="D310" s="148">
        <v>5</v>
      </c>
      <c r="E310" s="186">
        <v>2</v>
      </c>
      <c r="F310" s="118"/>
      <c r="G310" s="185" t="s">
        <v>149</v>
      </c>
      <c r="H310" s="185" t="s">
        <v>147</v>
      </c>
      <c r="I310" s="185" t="s">
        <v>148</v>
      </c>
      <c r="J310" s="118" t="s">
        <v>115</v>
      </c>
      <c r="K310" s="185" t="s">
        <v>114</v>
      </c>
      <c r="L310" s="118" t="s">
        <v>48</v>
      </c>
      <c r="M310" s="118" t="s">
        <v>983</v>
      </c>
      <c r="N310" s="118" t="s">
        <v>986</v>
      </c>
      <c r="O310" s="118" t="s">
        <v>963</v>
      </c>
      <c r="P310" s="118"/>
    </row>
    <row r="311" spans="2:16">
      <c r="B311" s="148">
        <v>2</v>
      </c>
      <c r="C311" s="148">
        <v>3</v>
      </c>
      <c r="D311" s="148">
        <v>5</v>
      </c>
      <c r="E311" s="186">
        <v>2</v>
      </c>
      <c r="F311" s="118"/>
      <c r="G311" s="185" t="s">
        <v>149</v>
      </c>
      <c r="H311" s="185" t="s">
        <v>147</v>
      </c>
      <c r="I311" s="185" t="s">
        <v>148</v>
      </c>
      <c r="J311" s="118" t="s">
        <v>112</v>
      </c>
      <c r="K311" s="185" t="s">
        <v>111</v>
      </c>
      <c r="L311" s="118" t="s">
        <v>48</v>
      </c>
      <c r="M311" s="118" t="s">
        <v>983</v>
      </c>
      <c r="N311" s="118" t="s">
        <v>986</v>
      </c>
      <c r="O311" s="118" t="s">
        <v>963</v>
      </c>
      <c r="P311" s="118"/>
    </row>
    <row r="312" spans="2:16">
      <c r="B312" s="231">
        <v>2</v>
      </c>
      <c r="C312" s="231">
        <v>3</v>
      </c>
      <c r="D312" s="231">
        <v>5</v>
      </c>
      <c r="E312" s="232">
        <v>15</v>
      </c>
      <c r="F312" s="192"/>
      <c r="G312" s="193" t="s">
        <v>338</v>
      </c>
      <c r="H312" s="192"/>
      <c r="I312" s="192"/>
      <c r="J312" s="194"/>
      <c r="K312" s="192"/>
      <c r="L312" s="195"/>
      <c r="M312" s="195"/>
      <c r="N312" s="195"/>
      <c r="O312" s="195"/>
      <c r="P312" s="195"/>
    </row>
    <row r="313" spans="2:16">
      <c r="B313" s="182">
        <v>2</v>
      </c>
      <c r="C313" s="182">
        <v>3</v>
      </c>
      <c r="D313" s="182">
        <v>5</v>
      </c>
      <c r="E313" s="183">
        <v>15</v>
      </c>
      <c r="F313" s="178"/>
      <c r="G313" s="179" t="s">
        <v>338</v>
      </c>
      <c r="H313" s="178" t="s">
        <v>163</v>
      </c>
      <c r="I313" s="178" t="s">
        <v>164</v>
      </c>
      <c r="J313" s="180"/>
      <c r="K313" s="178"/>
      <c r="L313" s="181"/>
      <c r="M313" s="181"/>
      <c r="N313" s="181"/>
      <c r="O313" s="181"/>
      <c r="P313" s="181"/>
    </row>
    <row r="314" spans="2:16">
      <c r="B314" s="148">
        <v>2</v>
      </c>
      <c r="C314" s="148">
        <v>3</v>
      </c>
      <c r="D314" s="148">
        <v>5</v>
      </c>
      <c r="E314" s="186">
        <v>15</v>
      </c>
      <c r="F314" s="118"/>
      <c r="G314" s="185" t="s">
        <v>338</v>
      </c>
      <c r="H314" s="185" t="s">
        <v>163</v>
      </c>
      <c r="I314" s="185" t="s">
        <v>164</v>
      </c>
      <c r="J314" s="118" t="s">
        <v>115</v>
      </c>
      <c r="K314" s="185" t="s">
        <v>114</v>
      </c>
      <c r="L314" s="118" t="s">
        <v>48</v>
      </c>
      <c r="M314" s="118" t="s">
        <v>983</v>
      </c>
      <c r="N314" s="118" t="s">
        <v>987</v>
      </c>
      <c r="O314" s="118" t="s">
        <v>968</v>
      </c>
      <c r="P314" s="118"/>
    </row>
    <row r="315" spans="2:16">
      <c r="B315" s="231">
        <v>2</v>
      </c>
      <c r="C315" s="231">
        <v>3</v>
      </c>
      <c r="D315" s="231">
        <v>5</v>
      </c>
      <c r="E315" s="232">
        <v>18</v>
      </c>
      <c r="F315" s="192"/>
      <c r="G315" s="193" t="s">
        <v>171</v>
      </c>
      <c r="H315" s="192"/>
      <c r="I315" s="192"/>
      <c r="J315" s="194"/>
      <c r="K315" s="192"/>
      <c r="L315" s="195"/>
      <c r="M315" s="195"/>
      <c r="N315" s="195"/>
      <c r="O315" s="195"/>
      <c r="P315" s="195"/>
    </row>
    <row r="316" spans="2:16">
      <c r="B316" s="182">
        <v>2</v>
      </c>
      <c r="C316" s="182">
        <v>3</v>
      </c>
      <c r="D316" s="182">
        <v>5</v>
      </c>
      <c r="E316" s="183">
        <v>18</v>
      </c>
      <c r="F316" s="178"/>
      <c r="G316" s="179" t="s">
        <v>171</v>
      </c>
      <c r="H316" s="178" t="s">
        <v>286</v>
      </c>
      <c r="I316" s="178" t="s">
        <v>317</v>
      </c>
      <c r="J316" s="180"/>
      <c r="K316" s="178"/>
      <c r="L316" s="181"/>
      <c r="M316" s="181"/>
      <c r="N316" s="181"/>
      <c r="O316" s="181"/>
      <c r="P316" s="181"/>
    </row>
    <row r="317" spans="2:16">
      <c r="B317" s="148">
        <v>2</v>
      </c>
      <c r="C317" s="148">
        <v>3</v>
      </c>
      <c r="D317" s="148">
        <v>5</v>
      </c>
      <c r="E317" s="186">
        <v>18</v>
      </c>
      <c r="F317" s="118"/>
      <c r="G317" s="185" t="s">
        <v>171</v>
      </c>
      <c r="H317" s="185" t="s">
        <v>286</v>
      </c>
      <c r="I317" s="185" t="s">
        <v>317</v>
      </c>
      <c r="J317" s="118" t="s">
        <v>1432</v>
      </c>
      <c r="K317" s="185" t="s">
        <v>1433</v>
      </c>
      <c r="L317" s="118" t="s">
        <v>48</v>
      </c>
      <c r="M317" s="118" t="s">
        <v>983</v>
      </c>
      <c r="N317" s="118" t="s">
        <v>986</v>
      </c>
      <c r="O317" s="118" t="s">
        <v>963</v>
      </c>
      <c r="P317" s="118"/>
    </row>
    <row r="318" spans="2:16">
      <c r="B318" s="143">
        <v>2</v>
      </c>
      <c r="C318" s="143">
        <v>3</v>
      </c>
      <c r="D318" s="143">
        <v>5</v>
      </c>
      <c r="E318" s="143">
        <v>18</v>
      </c>
      <c r="F318" s="14"/>
      <c r="G318" s="14" t="s">
        <v>171</v>
      </c>
      <c r="H318" s="143" t="s">
        <v>286</v>
      </c>
      <c r="I318" s="143" t="s">
        <v>317</v>
      </c>
      <c r="J318" s="14" t="s">
        <v>115</v>
      </c>
      <c r="K318" s="14" t="s">
        <v>114</v>
      </c>
      <c r="L318" s="187" t="s">
        <v>48</v>
      </c>
      <c r="M318" s="118" t="s">
        <v>983</v>
      </c>
      <c r="N318" s="118" t="s">
        <v>986</v>
      </c>
      <c r="O318" s="118" t="s">
        <v>963</v>
      </c>
      <c r="P318" s="118"/>
    </row>
    <row r="319" spans="2:16">
      <c r="B319" s="233">
        <v>2</v>
      </c>
      <c r="C319" s="233">
        <v>3</v>
      </c>
      <c r="D319" s="233">
        <v>5</v>
      </c>
      <c r="E319" s="234">
        <v>18</v>
      </c>
      <c r="F319" s="198"/>
      <c r="G319" s="199" t="s">
        <v>171</v>
      </c>
      <c r="H319" s="198" t="s">
        <v>169</v>
      </c>
      <c r="I319" s="198" t="s">
        <v>170</v>
      </c>
      <c r="J319" s="200"/>
      <c r="K319" s="198"/>
      <c r="L319" s="201"/>
      <c r="M319" s="201"/>
      <c r="N319" s="201"/>
      <c r="O319" s="201"/>
      <c r="P319" s="201"/>
    </row>
    <row r="320" spans="2:16">
      <c r="B320" s="148">
        <v>2</v>
      </c>
      <c r="C320" s="148">
        <v>3</v>
      </c>
      <c r="D320" s="148">
        <v>5</v>
      </c>
      <c r="E320" s="186">
        <v>18</v>
      </c>
      <c r="F320" s="118"/>
      <c r="G320" s="185" t="s">
        <v>171</v>
      </c>
      <c r="H320" s="185" t="s">
        <v>169</v>
      </c>
      <c r="I320" s="185" t="s">
        <v>170</v>
      </c>
      <c r="J320" s="118" t="s">
        <v>112</v>
      </c>
      <c r="K320" s="185" t="s">
        <v>111</v>
      </c>
      <c r="L320" s="118" t="s">
        <v>48</v>
      </c>
      <c r="M320" s="118" t="s">
        <v>983</v>
      </c>
      <c r="N320" s="118" t="s">
        <v>986</v>
      </c>
      <c r="O320" s="118" t="s">
        <v>963</v>
      </c>
      <c r="P320" s="118"/>
    </row>
    <row r="321" spans="2:16">
      <c r="B321" s="231">
        <v>2</v>
      </c>
      <c r="C321" s="231">
        <v>3</v>
      </c>
      <c r="D321" s="231">
        <v>5</v>
      </c>
      <c r="E321" s="232">
        <v>22</v>
      </c>
      <c r="F321" s="192"/>
      <c r="G321" s="193" t="s">
        <v>168</v>
      </c>
      <c r="H321" s="192"/>
      <c r="I321" s="192"/>
      <c r="J321" s="194"/>
      <c r="K321" s="192"/>
      <c r="L321" s="195"/>
      <c r="M321" s="195"/>
      <c r="N321" s="195"/>
      <c r="O321" s="195"/>
      <c r="P321" s="195"/>
    </row>
    <row r="322" spans="2:16">
      <c r="B322" s="182">
        <v>2</v>
      </c>
      <c r="C322" s="182">
        <v>3</v>
      </c>
      <c r="D322" s="182">
        <v>5</v>
      </c>
      <c r="E322" s="183">
        <v>22</v>
      </c>
      <c r="F322" s="178"/>
      <c r="G322" s="179" t="s">
        <v>168</v>
      </c>
      <c r="H322" s="178" t="s">
        <v>167</v>
      </c>
      <c r="I322" s="178" t="s">
        <v>165</v>
      </c>
      <c r="J322" s="180"/>
      <c r="K322" s="178"/>
      <c r="L322" s="181"/>
      <c r="M322" s="181"/>
      <c r="N322" s="181"/>
      <c r="O322" s="181"/>
      <c r="P322" s="181"/>
    </row>
    <row r="323" spans="2:16">
      <c r="B323" s="148">
        <v>2</v>
      </c>
      <c r="C323" s="148">
        <v>3</v>
      </c>
      <c r="D323" s="148">
        <v>5</v>
      </c>
      <c r="E323" s="186">
        <v>22</v>
      </c>
      <c r="F323" s="118"/>
      <c r="G323" s="185" t="s">
        <v>168</v>
      </c>
      <c r="H323" s="185" t="s">
        <v>167</v>
      </c>
      <c r="I323" s="185" t="s">
        <v>165</v>
      </c>
      <c r="J323" s="118" t="s">
        <v>166</v>
      </c>
      <c r="K323" s="185" t="s">
        <v>980</v>
      </c>
      <c r="L323" s="118" t="s">
        <v>48</v>
      </c>
      <c r="M323" s="118" t="s">
        <v>977</v>
      </c>
      <c r="N323" s="118" t="s">
        <v>979</v>
      </c>
      <c r="O323" s="118"/>
      <c r="P323" s="118"/>
    </row>
    <row r="324" spans="2:16">
      <c r="B324" s="233">
        <v>2</v>
      </c>
      <c r="C324" s="233">
        <v>3</v>
      </c>
      <c r="D324" s="233">
        <v>5</v>
      </c>
      <c r="E324" s="234">
        <v>22</v>
      </c>
      <c r="F324" s="198"/>
      <c r="G324" s="199" t="s">
        <v>168</v>
      </c>
      <c r="H324" s="198" t="s">
        <v>159</v>
      </c>
      <c r="I324" s="198" t="s">
        <v>162</v>
      </c>
      <c r="J324" s="200"/>
      <c r="K324" s="198"/>
      <c r="L324" s="201"/>
      <c r="M324" s="201"/>
      <c r="N324" s="201"/>
      <c r="O324" s="201"/>
      <c r="P324" s="201"/>
    </row>
    <row r="325" spans="2:16">
      <c r="B325" s="148">
        <v>2</v>
      </c>
      <c r="C325" s="148">
        <v>3</v>
      </c>
      <c r="D325" s="148">
        <v>5</v>
      </c>
      <c r="E325" s="186">
        <v>22</v>
      </c>
      <c r="F325" s="118"/>
      <c r="G325" s="185" t="s">
        <v>168</v>
      </c>
      <c r="H325" s="185" t="s">
        <v>159</v>
      </c>
      <c r="I325" s="185" t="s">
        <v>162</v>
      </c>
      <c r="J325" s="118" t="s">
        <v>161</v>
      </c>
      <c r="K325" s="185" t="s">
        <v>160</v>
      </c>
      <c r="L325" s="118" t="s">
        <v>48</v>
      </c>
      <c r="M325" s="118" t="s">
        <v>983</v>
      </c>
      <c r="N325" s="118" t="s">
        <v>986</v>
      </c>
      <c r="O325" s="118" t="s">
        <v>963</v>
      </c>
      <c r="P325" s="118"/>
    </row>
    <row r="326" spans="2:16">
      <c r="B326" s="148">
        <v>2</v>
      </c>
      <c r="C326" s="148">
        <v>3</v>
      </c>
      <c r="D326" s="148">
        <v>5</v>
      </c>
      <c r="E326" s="186">
        <v>22</v>
      </c>
      <c r="F326" s="118"/>
      <c r="G326" s="185" t="s">
        <v>168</v>
      </c>
      <c r="H326" s="185" t="s">
        <v>159</v>
      </c>
      <c r="I326" s="185" t="s">
        <v>162</v>
      </c>
      <c r="J326" s="118" t="s">
        <v>158</v>
      </c>
      <c r="K326" s="185" t="s">
        <v>157</v>
      </c>
      <c r="L326" s="118" t="s">
        <v>48</v>
      </c>
      <c r="M326" s="118" t="s">
        <v>977</v>
      </c>
      <c r="N326" s="118" t="s">
        <v>966</v>
      </c>
      <c r="O326" s="118"/>
      <c r="P326" s="118"/>
    </row>
    <row r="327" spans="2:16">
      <c r="B327" s="233">
        <v>2</v>
      </c>
      <c r="C327" s="233">
        <v>3</v>
      </c>
      <c r="D327" s="233">
        <v>5</v>
      </c>
      <c r="E327" s="234">
        <v>22</v>
      </c>
      <c r="F327" s="198"/>
      <c r="G327" s="199" t="s">
        <v>168</v>
      </c>
      <c r="H327" s="198" t="s">
        <v>150</v>
      </c>
      <c r="I327" s="198" t="s">
        <v>156</v>
      </c>
      <c r="J327" s="200"/>
      <c r="K327" s="198"/>
      <c r="L327" s="201"/>
      <c r="M327" s="201"/>
      <c r="N327" s="201"/>
      <c r="O327" s="201"/>
      <c r="P327" s="201"/>
    </row>
    <row r="328" spans="2:16">
      <c r="B328" s="189">
        <v>2</v>
      </c>
      <c r="C328" s="189">
        <v>3</v>
      </c>
      <c r="D328" s="189">
        <v>5</v>
      </c>
      <c r="E328" s="189">
        <v>22</v>
      </c>
      <c r="F328" s="190"/>
      <c r="G328" s="190" t="s">
        <v>168</v>
      </c>
      <c r="H328" s="189" t="s">
        <v>150</v>
      </c>
      <c r="I328" s="189" t="s">
        <v>156</v>
      </c>
      <c r="J328" s="190" t="s">
        <v>1453</v>
      </c>
      <c r="K328" s="190" t="s">
        <v>1454</v>
      </c>
      <c r="L328" s="191" t="s">
        <v>48</v>
      </c>
      <c r="M328" s="230" t="s">
        <v>983</v>
      </c>
      <c r="N328" s="230" t="s">
        <v>986</v>
      </c>
      <c r="O328" s="230" t="s">
        <v>963</v>
      </c>
      <c r="P328" s="230"/>
    </row>
    <row r="329" spans="2:16">
      <c r="B329" s="148">
        <v>2</v>
      </c>
      <c r="C329" s="148">
        <v>3</v>
      </c>
      <c r="D329" s="148">
        <v>5</v>
      </c>
      <c r="E329" s="186">
        <v>22</v>
      </c>
      <c r="F329" s="118"/>
      <c r="G329" s="185" t="s">
        <v>168</v>
      </c>
      <c r="H329" s="185" t="s">
        <v>150</v>
      </c>
      <c r="I329" s="185" t="s">
        <v>156</v>
      </c>
      <c r="J329" s="118" t="s">
        <v>1529</v>
      </c>
      <c r="K329" s="185" t="s">
        <v>1149</v>
      </c>
      <c r="L329" s="118" t="s">
        <v>48</v>
      </c>
      <c r="M329" s="118" t="s">
        <v>983</v>
      </c>
      <c r="N329" s="118" t="s">
        <v>986</v>
      </c>
      <c r="O329" s="118" t="s">
        <v>963</v>
      </c>
      <c r="P329" s="118"/>
    </row>
    <row r="330" spans="2:16">
      <c r="B330" s="189">
        <v>2</v>
      </c>
      <c r="C330" s="189">
        <v>3</v>
      </c>
      <c r="D330" s="189">
        <v>5</v>
      </c>
      <c r="E330" s="189">
        <v>22</v>
      </c>
      <c r="F330" s="190"/>
      <c r="G330" s="190" t="s">
        <v>168</v>
      </c>
      <c r="H330" s="189" t="s">
        <v>150</v>
      </c>
      <c r="I330" s="189" t="s">
        <v>156</v>
      </c>
      <c r="J330" s="190" t="s">
        <v>232</v>
      </c>
      <c r="K330" s="190" t="s">
        <v>1459</v>
      </c>
      <c r="L330" s="191" t="s">
        <v>48</v>
      </c>
      <c r="M330" s="230" t="s">
        <v>983</v>
      </c>
      <c r="N330" s="230" t="s">
        <v>986</v>
      </c>
      <c r="O330" s="230" t="s">
        <v>963</v>
      </c>
      <c r="P330" s="230"/>
    </row>
    <row r="331" spans="2:16">
      <c r="B331" s="189">
        <v>2</v>
      </c>
      <c r="C331" s="189">
        <v>3</v>
      </c>
      <c r="D331" s="189">
        <v>5</v>
      </c>
      <c r="E331" s="189">
        <v>22</v>
      </c>
      <c r="F331" s="190"/>
      <c r="G331" s="190" t="s">
        <v>168</v>
      </c>
      <c r="H331" s="189" t="s">
        <v>150</v>
      </c>
      <c r="I331" s="189" t="s">
        <v>156</v>
      </c>
      <c r="J331" s="190" t="s">
        <v>193</v>
      </c>
      <c r="K331" s="190" t="s">
        <v>1460</v>
      </c>
      <c r="L331" s="191" t="s">
        <v>48</v>
      </c>
      <c r="M331" s="230" t="s">
        <v>983</v>
      </c>
      <c r="N331" s="230" t="s">
        <v>986</v>
      </c>
      <c r="O331" s="230" t="s">
        <v>963</v>
      </c>
      <c r="P331" s="230"/>
    </row>
    <row r="332" spans="2:16">
      <c r="B332" s="189">
        <v>2</v>
      </c>
      <c r="C332" s="189">
        <v>3</v>
      </c>
      <c r="D332" s="189">
        <v>5</v>
      </c>
      <c r="E332" s="189">
        <v>22</v>
      </c>
      <c r="F332" s="190"/>
      <c r="G332" s="190" t="s">
        <v>168</v>
      </c>
      <c r="H332" s="189" t="s">
        <v>150</v>
      </c>
      <c r="I332" s="189" t="s">
        <v>156</v>
      </c>
      <c r="J332" s="190" t="s">
        <v>1464</v>
      </c>
      <c r="K332" s="190" t="s">
        <v>1465</v>
      </c>
      <c r="L332" s="191" t="s">
        <v>48</v>
      </c>
      <c r="M332" s="230" t="s">
        <v>983</v>
      </c>
      <c r="N332" s="230" t="s">
        <v>986</v>
      </c>
      <c r="O332" s="230" t="s">
        <v>963</v>
      </c>
      <c r="P332" s="230"/>
    </row>
    <row r="333" spans="2:16">
      <c r="B333" s="189">
        <v>2</v>
      </c>
      <c r="C333" s="189">
        <v>3</v>
      </c>
      <c r="D333" s="189">
        <v>5</v>
      </c>
      <c r="E333" s="189">
        <v>22</v>
      </c>
      <c r="F333" s="190"/>
      <c r="G333" s="190" t="s">
        <v>168</v>
      </c>
      <c r="H333" s="189" t="s">
        <v>150</v>
      </c>
      <c r="I333" s="189" t="s">
        <v>156</v>
      </c>
      <c r="J333" s="190" t="s">
        <v>1466</v>
      </c>
      <c r="K333" s="190" t="s">
        <v>1467</v>
      </c>
      <c r="L333" s="191" t="s">
        <v>48</v>
      </c>
      <c r="M333" s="230" t="s">
        <v>983</v>
      </c>
      <c r="N333" s="230" t="s">
        <v>986</v>
      </c>
      <c r="O333" s="230" t="s">
        <v>963</v>
      </c>
      <c r="P333" s="230"/>
    </row>
    <row r="334" spans="2:16">
      <c r="B334" s="189">
        <v>2</v>
      </c>
      <c r="C334" s="189">
        <v>3</v>
      </c>
      <c r="D334" s="189">
        <v>5</v>
      </c>
      <c r="E334" s="189">
        <v>22</v>
      </c>
      <c r="F334" s="190"/>
      <c r="G334" s="190" t="s">
        <v>168</v>
      </c>
      <c r="H334" s="189" t="s">
        <v>150</v>
      </c>
      <c r="I334" s="189" t="s">
        <v>156</v>
      </c>
      <c r="J334" s="190" t="s">
        <v>1469</v>
      </c>
      <c r="K334" s="190" t="s">
        <v>1470</v>
      </c>
      <c r="L334" s="191" t="s">
        <v>48</v>
      </c>
      <c r="M334" s="230" t="s">
        <v>983</v>
      </c>
      <c r="N334" s="230" t="s">
        <v>986</v>
      </c>
      <c r="O334" s="230" t="s">
        <v>963</v>
      </c>
      <c r="P334" s="230"/>
    </row>
    <row r="335" spans="2:16">
      <c r="B335" s="189">
        <v>2</v>
      </c>
      <c r="C335" s="189">
        <v>3</v>
      </c>
      <c r="D335" s="189">
        <v>5</v>
      </c>
      <c r="E335" s="189">
        <v>22</v>
      </c>
      <c r="F335" s="190"/>
      <c r="G335" s="190" t="s">
        <v>168</v>
      </c>
      <c r="H335" s="189" t="s">
        <v>150</v>
      </c>
      <c r="I335" s="189" t="s">
        <v>156</v>
      </c>
      <c r="J335" s="190" t="s">
        <v>1471</v>
      </c>
      <c r="K335" s="190" t="s">
        <v>1472</v>
      </c>
      <c r="L335" s="191" t="s">
        <v>48</v>
      </c>
      <c r="M335" s="230" t="s">
        <v>983</v>
      </c>
      <c r="N335" s="230" t="s">
        <v>986</v>
      </c>
      <c r="O335" s="230" t="s">
        <v>963</v>
      </c>
      <c r="P335" s="230"/>
    </row>
    <row r="336" spans="2:16">
      <c r="B336" s="189">
        <v>2</v>
      </c>
      <c r="C336" s="189">
        <v>3</v>
      </c>
      <c r="D336" s="189">
        <v>5</v>
      </c>
      <c r="E336" s="189">
        <v>22</v>
      </c>
      <c r="F336" s="190"/>
      <c r="G336" s="190" t="s">
        <v>168</v>
      </c>
      <c r="H336" s="189" t="s">
        <v>150</v>
      </c>
      <c r="I336" s="189" t="s">
        <v>156</v>
      </c>
      <c r="J336" s="190" t="s">
        <v>1473</v>
      </c>
      <c r="K336" s="190" t="s">
        <v>1474</v>
      </c>
      <c r="L336" s="191" t="s">
        <v>48</v>
      </c>
      <c r="M336" s="230" t="s">
        <v>983</v>
      </c>
      <c r="N336" s="230" t="s">
        <v>986</v>
      </c>
      <c r="O336" s="230" t="s">
        <v>963</v>
      </c>
      <c r="P336" s="230"/>
    </row>
    <row r="337" spans="2:16">
      <c r="B337" s="233">
        <v>2</v>
      </c>
      <c r="C337" s="233">
        <v>3</v>
      </c>
      <c r="D337" s="233">
        <v>5</v>
      </c>
      <c r="E337" s="234">
        <v>22</v>
      </c>
      <c r="F337" s="198"/>
      <c r="G337" s="199" t="s">
        <v>168</v>
      </c>
      <c r="H337" s="198" t="s">
        <v>1157</v>
      </c>
      <c r="I337" s="198" t="s">
        <v>1158</v>
      </c>
      <c r="J337" s="200"/>
      <c r="K337" s="198"/>
      <c r="L337" s="201"/>
      <c r="M337" s="201"/>
      <c r="N337" s="201"/>
      <c r="O337" s="201"/>
      <c r="P337" s="201"/>
    </row>
    <row r="338" spans="2:16">
      <c r="B338" s="189">
        <v>2</v>
      </c>
      <c r="C338" s="189">
        <v>3</v>
      </c>
      <c r="D338" s="189">
        <v>5</v>
      </c>
      <c r="E338" s="189">
        <v>22</v>
      </c>
      <c r="F338" s="190"/>
      <c r="G338" s="190" t="s">
        <v>168</v>
      </c>
      <c r="H338" s="189" t="s">
        <v>1157</v>
      </c>
      <c r="I338" s="189" t="s">
        <v>1158</v>
      </c>
      <c r="J338" s="190" t="s">
        <v>1523</v>
      </c>
      <c r="K338" s="190" t="s">
        <v>1524</v>
      </c>
      <c r="L338" s="191" t="s">
        <v>48</v>
      </c>
      <c r="M338" s="230"/>
      <c r="N338" s="230"/>
      <c r="O338" s="230"/>
      <c r="P338" s="230"/>
    </row>
    <row r="339" spans="2:16">
      <c r="B339" s="238">
        <v>2</v>
      </c>
      <c r="C339" s="238">
        <v>6</v>
      </c>
      <c r="D339" s="239"/>
      <c r="E339" s="240"/>
      <c r="F339" s="206"/>
      <c r="G339" s="207"/>
      <c r="H339" s="206"/>
      <c r="I339" s="206"/>
      <c r="J339" s="208"/>
      <c r="K339" s="206" t="s">
        <v>976</v>
      </c>
      <c r="L339" s="209"/>
      <c r="M339" s="209"/>
      <c r="N339" s="209"/>
      <c r="O339" s="209"/>
      <c r="P339" s="209"/>
    </row>
    <row r="340" spans="2:16">
      <c r="B340" s="170">
        <v>2</v>
      </c>
      <c r="C340" s="170">
        <v>6</v>
      </c>
      <c r="D340" s="170">
        <v>8</v>
      </c>
      <c r="E340" s="171"/>
      <c r="F340" s="166"/>
      <c r="G340" s="167"/>
      <c r="H340" s="166"/>
      <c r="I340" s="166"/>
      <c r="J340" s="168"/>
      <c r="K340" s="166" t="s">
        <v>975</v>
      </c>
      <c r="L340" s="169"/>
      <c r="M340" s="169"/>
      <c r="N340" s="169"/>
      <c r="O340" s="169"/>
      <c r="P340" s="169"/>
    </row>
    <row r="341" spans="2:16">
      <c r="B341" s="176">
        <v>2</v>
      </c>
      <c r="C341" s="176">
        <v>6</v>
      </c>
      <c r="D341" s="176">
        <v>8</v>
      </c>
      <c r="E341" s="177">
        <v>2</v>
      </c>
      <c r="F341" s="172"/>
      <c r="G341" s="173" t="s">
        <v>149</v>
      </c>
      <c r="H341" s="172"/>
      <c r="I341" s="172"/>
      <c r="J341" s="174"/>
      <c r="K341" s="172"/>
      <c r="L341" s="175"/>
      <c r="M341" s="175"/>
      <c r="N341" s="175"/>
      <c r="O341" s="175"/>
      <c r="P341" s="175"/>
    </row>
    <row r="342" spans="2:16">
      <c r="B342" s="182">
        <v>2</v>
      </c>
      <c r="C342" s="182">
        <v>6</v>
      </c>
      <c r="D342" s="182">
        <v>8</v>
      </c>
      <c r="E342" s="183">
        <v>2</v>
      </c>
      <c r="F342" s="178"/>
      <c r="G342" s="179" t="s">
        <v>149</v>
      </c>
      <c r="H342" s="178" t="s">
        <v>147</v>
      </c>
      <c r="I342" s="178" t="s">
        <v>148</v>
      </c>
      <c r="J342" s="180"/>
      <c r="K342" s="178"/>
      <c r="L342" s="181"/>
      <c r="M342" s="181"/>
      <c r="N342" s="181"/>
      <c r="O342" s="181"/>
      <c r="P342" s="181"/>
    </row>
    <row r="343" spans="2:16">
      <c r="B343" s="148">
        <v>2</v>
      </c>
      <c r="C343" s="148">
        <v>6</v>
      </c>
      <c r="D343" s="148">
        <v>8</v>
      </c>
      <c r="E343" s="186">
        <v>2</v>
      </c>
      <c r="F343" s="118"/>
      <c r="G343" s="185" t="s">
        <v>149</v>
      </c>
      <c r="H343" s="185" t="s">
        <v>147</v>
      </c>
      <c r="I343" s="185" t="s">
        <v>148</v>
      </c>
      <c r="J343" s="118" t="s">
        <v>131</v>
      </c>
      <c r="K343" s="185" t="s">
        <v>130</v>
      </c>
      <c r="L343" s="118" t="s">
        <v>48</v>
      </c>
      <c r="M343" s="118" t="s">
        <v>983</v>
      </c>
      <c r="N343" s="118" t="s">
        <v>986</v>
      </c>
      <c r="O343" s="118" t="s">
        <v>963</v>
      </c>
      <c r="P343" s="118"/>
    </row>
    <row r="344" spans="2:16">
      <c r="B344" s="148">
        <v>2</v>
      </c>
      <c r="C344" s="148">
        <v>6</v>
      </c>
      <c r="D344" s="148">
        <v>8</v>
      </c>
      <c r="E344" s="186">
        <v>2</v>
      </c>
      <c r="F344" s="118"/>
      <c r="G344" s="185" t="s">
        <v>149</v>
      </c>
      <c r="H344" s="185" t="s">
        <v>147</v>
      </c>
      <c r="I344" s="185" t="s">
        <v>148</v>
      </c>
      <c r="J344" s="118" t="s">
        <v>1369</v>
      </c>
      <c r="K344" s="185" t="s">
        <v>1370</v>
      </c>
      <c r="L344" s="118" t="s">
        <v>48</v>
      </c>
      <c r="M344" s="118" t="s">
        <v>983</v>
      </c>
      <c r="N344" s="118" t="s">
        <v>986</v>
      </c>
      <c r="O344" s="118" t="s">
        <v>963</v>
      </c>
      <c r="P344" s="118"/>
    </row>
    <row r="345" spans="2:16">
      <c r="B345" s="148">
        <v>2</v>
      </c>
      <c r="C345" s="148">
        <v>6</v>
      </c>
      <c r="D345" s="148">
        <v>8</v>
      </c>
      <c r="E345" s="186">
        <v>2</v>
      </c>
      <c r="F345" s="118"/>
      <c r="G345" s="185" t="s">
        <v>149</v>
      </c>
      <c r="H345" s="185" t="s">
        <v>147</v>
      </c>
      <c r="I345" s="185" t="s">
        <v>148</v>
      </c>
      <c r="J345" s="118" t="s">
        <v>1404</v>
      </c>
      <c r="K345" s="185" t="s">
        <v>1405</v>
      </c>
      <c r="L345" s="118" t="s">
        <v>48</v>
      </c>
      <c r="M345" s="118" t="s">
        <v>983</v>
      </c>
      <c r="N345" s="118" t="s">
        <v>986</v>
      </c>
      <c r="O345" s="118" t="s">
        <v>963</v>
      </c>
      <c r="P345" s="118"/>
    </row>
    <row r="346" spans="2:16">
      <c r="B346" s="148">
        <v>2</v>
      </c>
      <c r="C346" s="148">
        <v>6</v>
      </c>
      <c r="D346" s="148">
        <v>8</v>
      </c>
      <c r="E346" s="186">
        <v>2</v>
      </c>
      <c r="F346" s="118"/>
      <c r="G346" s="185" t="s">
        <v>149</v>
      </c>
      <c r="H346" s="185" t="s">
        <v>147</v>
      </c>
      <c r="I346" s="185" t="s">
        <v>148</v>
      </c>
      <c r="J346" s="118" t="s">
        <v>115</v>
      </c>
      <c r="K346" s="185" t="s">
        <v>114</v>
      </c>
      <c r="L346" s="118" t="s">
        <v>48</v>
      </c>
      <c r="M346" s="118" t="s">
        <v>983</v>
      </c>
      <c r="N346" s="118" t="s">
        <v>986</v>
      </c>
      <c r="O346" s="118" t="s">
        <v>963</v>
      </c>
      <c r="P346" s="118"/>
    </row>
    <row r="347" spans="2:16">
      <c r="B347" s="148">
        <v>2</v>
      </c>
      <c r="C347" s="148">
        <v>6</v>
      </c>
      <c r="D347" s="148">
        <v>8</v>
      </c>
      <c r="E347" s="186">
        <v>2</v>
      </c>
      <c r="F347" s="118"/>
      <c r="G347" s="185" t="s">
        <v>149</v>
      </c>
      <c r="H347" s="185" t="s">
        <v>147</v>
      </c>
      <c r="I347" s="185" t="s">
        <v>148</v>
      </c>
      <c r="J347" s="118" t="s">
        <v>112</v>
      </c>
      <c r="K347" s="185" t="s">
        <v>111</v>
      </c>
      <c r="L347" s="118" t="s">
        <v>48</v>
      </c>
      <c r="M347" s="118" t="s">
        <v>983</v>
      </c>
      <c r="N347" s="118" t="s">
        <v>986</v>
      </c>
      <c r="O347" s="118" t="s">
        <v>963</v>
      </c>
      <c r="P347" s="118"/>
    </row>
    <row r="348" spans="2:16">
      <c r="B348" s="231">
        <v>2</v>
      </c>
      <c r="C348" s="231">
        <v>6</v>
      </c>
      <c r="D348" s="231">
        <v>8</v>
      </c>
      <c r="E348" s="232">
        <v>12</v>
      </c>
      <c r="F348" s="192"/>
      <c r="G348" s="193" t="s">
        <v>135</v>
      </c>
      <c r="H348" s="192"/>
      <c r="I348" s="192"/>
      <c r="J348" s="194"/>
      <c r="K348" s="192"/>
      <c r="L348" s="195"/>
      <c r="M348" s="195"/>
      <c r="N348" s="195"/>
      <c r="O348" s="195"/>
      <c r="P348" s="195"/>
    </row>
    <row r="349" spans="2:16">
      <c r="B349" s="182">
        <v>2</v>
      </c>
      <c r="C349" s="182">
        <v>6</v>
      </c>
      <c r="D349" s="182">
        <v>8</v>
      </c>
      <c r="E349" s="183">
        <v>12</v>
      </c>
      <c r="F349" s="178"/>
      <c r="G349" s="179" t="s">
        <v>135</v>
      </c>
      <c r="H349" s="178" t="s">
        <v>260</v>
      </c>
      <c r="I349" s="178" t="s">
        <v>277</v>
      </c>
      <c r="J349" s="180"/>
      <c r="K349" s="178"/>
      <c r="L349" s="181"/>
      <c r="M349" s="181"/>
      <c r="N349" s="181"/>
      <c r="O349" s="181"/>
      <c r="P349" s="181"/>
    </row>
    <row r="350" spans="2:16">
      <c r="B350" s="148">
        <v>2</v>
      </c>
      <c r="C350" s="148">
        <v>6</v>
      </c>
      <c r="D350" s="148">
        <v>8</v>
      </c>
      <c r="E350" s="186">
        <v>12</v>
      </c>
      <c r="F350" s="118"/>
      <c r="G350" s="185" t="s">
        <v>135</v>
      </c>
      <c r="H350" s="185" t="s">
        <v>260</v>
      </c>
      <c r="I350" s="185" t="s">
        <v>277</v>
      </c>
      <c r="J350" s="118" t="s">
        <v>1448</v>
      </c>
      <c r="K350" s="185" t="s">
        <v>276</v>
      </c>
      <c r="L350" s="118" t="s">
        <v>48</v>
      </c>
      <c r="M350" s="118" t="s">
        <v>974</v>
      </c>
      <c r="N350" s="118" t="s">
        <v>1547</v>
      </c>
      <c r="O350" s="118"/>
      <c r="P350" s="118"/>
    </row>
    <row r="351" spans="2:16">
      <c r="B351" s="233">
        <v>2</v>
      </c>
      <c r="C351" s="233">
        <v>6</v>
      </c>
      <c r="D351" s="233">
        <v>8</v>
      </c>
      <c r="E351" s="234">
        <v>12</v>
      </c>
      <c r="F351" s="198"/>
      <c r="G351" s="199" t="s">
        <v>135</v>
      </c>
      <c r="H351" s="198" t="s">
        <v>144</v>
      </c>
      <c r="I351" s="198" t="s">
        <v>146</v>
      </c>
      <c r="J351" s="200"/>
      <c r="K351" s="198"/>
      <c r="L351" s="201"/>
      <c r="M351" s="201"/>
      <c r="N351" s="201"/>
      <c r="O351" s="201"/>
      <c r="P351" s="201"/>
    </row>
    <row r="352" spans="2:16">
      <c r="B352" s="148">
        <v>2</v>
      </c>
      <c r="C352" s="148">
        <v>6</v>
      </c>
      <c r="D352" s="148">
        <v>8</v>
      </c>
      <c r="E352" s="186">
        <v>12</v>
      </c>
      <c r="F352" s="118"/>
      <c r="G352" s="185" t="s">
        <v>135</v>
      </c>
      <c r="H352" s="185" t="s">
        <v>144</v>
      </c>
      <c r="I352" s="185" t="s">
        <v>146</v>
      </c>
      <c r="J352" s="118" t="s">
        <v>1530</v>
      </c>
      <c r="K352" s="185" t="s">
        <v>145</v>
      </c>
      <c r="L352" s="118" t="s">
        <v>48</v>
      </c>
      <c r="M352" s="118" t="s">
        <v>983</v>
      </c>
      <c r="N352" s="118" t="s">
        <v>986</v>
      </c>
      <c r="O352" s="118" t="s">
        <v>963</v>
      </c>
      <c r="P352" s="118"/>
    </row>
    <row r="353" spans="2:16">
      <c r="B353" s="148">
        <v>2</v>
      </c>
      <c r="C353" s="148">
        <v>6</v>
      </c>
      <c r="D353" s="148">
        <v>8</v>
      </c>
      <c r="E353" s="186">
        <v>12</v>
      </c>
      <c r="F353" s="118"/>
      <c r="G353" s="185" t="s">
        <v>135</v>
      </c>
      <c r="H353" s="185" t="s">
        <v>144</v>
      </c>
      <c r="I353" s="185" t="s">
        <v>146</v>
      </c>
      <c r="J353" s="118" t="s">
        <v>115</v>
      </c>
      <c r="K353" s="185" t="s">
        <v>114</v>
      </c>
      <c r="L353" s="118" t="s">
        <v>48</v>
      </c>
      <c r="M353" s="118" t="s">
        <v>983</v>
      </c>
      <c r="N353" s="118" t="s">
        <v>986</v>
      </c>
      <c r="O353" s="118" t="s">
        <v>963</v>
      </c>
      <c r="P353" s="118"/>
    </row>
    <row r="354" spans="2:16">
      <c r="B354" s="148">
        <v>2</v>
      </c>
      <c r="C354" s="148">
        <v>6</v>
      </c>
      <c r="D354" s="148">
        <v>8</v>
      </c>
      <c r="E354" s="186">
        <v>12</v>
      </c>
      <c r="F354" s="118"/>
      <c r="G354" s="185" t="s">
        <v>135</v>
      </c>
      <c r="H354" s="185" t="s">
        <v>144</v>
      </c>
      <c r="I354" s="185" t="s">
        <v>146</v>
      </c>
      <c r="J354" s="118" t="s">
        <v>112</v>
      </c>
      <c r="K354" s="185" t="s">
        <v>111</v>
      </c>
      <c r="L354" s="118" t="s">
        <v>48</v>
      </c>
      <c r="M354" s="118" t="s">
        <v>983</v>
      </c>
      <c r="N354" s="118" t="s">
        <v>986</v>
      </c>
      <c r="O354" s="118" t="s">
        <v>963</v>
      </c>
      <c r="P354" s="118"/>
    </row>
    <row r="355" spans="2:16">
      <c r="B355" s="233">
        <v>2</v>
      </c>
      <c r="C355" s="233">
        <v>6</v>
      </c>
      <c r="D355" s="233">
        <v>8</v>
      </c>
      <c r="E355" s="234">
        <v>12</v>
      </c>
      <c r="F355" s="198"/>
      <c r="G355" s="199" t="s">
        <v>135</v>
      </c>
      <c r="H355" s="198" t="s">
        <v>142</v>
      </c>
      <c r="I355" s="198" t="s">
        <v>143</v>
      </c>
      <c r="J355" s="200"/>
      <c r="K355" s="198"/>
      <c r="L355" s="201"/>
      <c r="M355" s="201"/>
      <c r="N355" s="201"/>
      <c r="O355" s="201"/>
      <c r="P355" s="201"/>
    </row>
    <row r="356" spans="2:16">
      <c r="B356" s="148">
        <v>2</v>
      </c>
      <c r="C356" s="148">
        <v>6</v>
      </c>
      <c r="D356" s="148">
        <v>8</v>
      </c>
      <c r="E356" s="186">
        <v>12</v>
      </c>
      <c r="F356" s="118"/>
      <c r="G356" s="185" t="s">
        <v>135</v>
      </c>
      <c r="H356" s="185" t="s">
        <v>142</v>
      </c>
      <c r="I356" s="185" t="s">
        <v>143</v>
      </c>
      <c r="J356" s="118" t="s">
        <v>1531</v>
      </c>
      <c r="K356" s="185" t="s">
        <v>143</v>
      </c>
      <c r="L356" s="118" t="s">
        <v>48</v>
      </c>
      <c r="M356" s="118" t="s">
        <v>983</v>
      </c>
      <c r="N356" s="118" t="s">
        <v>986</v>
      </c>
      <c r="O356" s="118" t="s">
        <v>963</v>
      </c>
      <c r="P356" s="118"/>
    </row>
    <row r="357" spans="2:16">
      <c r="B357" s="148">
        <v>2</v>
      </c>
      <c r="C357" s="148">
        <v>6</v>
      </c>
      <c r="D357" s="148">
        <v>8</v>
      </c>
      <c r="E357" s="186">
        <v>12</v>
      </c>
      <c r="F357" s="118"/>
      <c r="G357" s="185" t="s">
        <v>135</v>
      </c>
      <c r="H357" s="185" t="s">
        <v>142</v>
      </c>
      <c r="I357" s="185" t="s">
        <v>143</v>
      </c>
      <c r="J357" s="118" t="s">
        <v>115</v>
      </c>
      <c r="K357" s="185" t="s">
        <v>114</v>
      </c>
      <c r="L357" s="118" t="s">
        <v>48</v>
      </c>
      <c r="M357" s="118" t="s">
        <v>983</v>
      </c>
      <c r="N357" s="118" t="s">
        <v>986</v>
      </c>
      <c r="O357" s="118" t="s">
        <v>963</v>
      </c>
      <c r="P357" s="118"/>
    </row>
    <row r="358" spans="2:16">
      <c r="B358" s="148">
        <v>2</v>
      </c>
      <c r="C358" s="148">
        <v>6</v>
      </c>
      <c r="D358" s="148">
        <v>8</v>
      </c>
      <c r="E358" s="186">
        <v>12</v>
      </c>
      <c r="F358" s="118"/>
      <c r="G358" s="185" t="s">
        <v>135</v>
      </c>
      <c r="H358" s="185" t="s">
        <v>142</v>
      </c>
      <c r="I358" s="185" t="s">
        <v>143</v>
      </c>
      <c r="J358" s="118" t="s">
        <v>112</v>
      </c>
      <c r="K358" s="185" t="s">
        <v>111</v>
      </c>
      <c r="L358" s="118" t="s">
        <v>48</v>
      </c>
      <c r="M358" s="118" t="s">
        <v>983</v>
      </c>
      <c r="N358" s="118" t="s">
        <v>986</v>
      </c>
      <c r="O358" s="118" t="s">
        <v>963</v>
      </c>
      <c r="P358" s="118"/>
    </row>
    <row r="359" spans="2:16">
      <c r="B359" s="233">
        <v>2</v>
      </c>
      <c r="C359" s="233">
        <v>6</v>
      </c>
      <c r="D359" s="233">
        <v>8</v>
      </c>
      <c r="E359" s="234">
        <v>12</v>
      </c>
      <c r="F359" s="198"/>
      <c r="G359" s="199" t="s">
        <v>135</v>
      </c>
      <c r="H359" s="198" t="s">
        <v>138</v>
      </c>
      <c r="I359" s="198" t="s">
        <v>141</v>
      </c>
      <c r="J359" s="200"/>
      <c r="K359" s="198"/>
      <c r="L359" s="201"/>
      <c r="M359" s="201"/>
      <c r="N359" s="201"/>
      <c r="O359" s="201"/>
      <c r="P359" s="201"/>
    </row>
    <row r="360" spans="2:16">
      <c r="B360" s="148">
        <v>2</v>
      </c>
      <c r="C360" s="148">
        <v>6</v>
      </c>
      <c r="D360" s="148">
        <v>8</v>
      </c>
      <c r="E360" s="186">
        <v>12</v>
      </c>
      <c r="F360" s="118"/>
      <c r="G360" s="185" t="s">
        <v>135</v>
      </c>
      <c r="H360" s="185" t="s">
        <v>138</v>
      </c>
      <c r="I360" s="185" t="s">
        <v>141</v>
      </c>
      <c r="J360" s="118" t="s">
        <v>1532</v>
      </c>
      <c r="K360" s="185" t="s">
        <v>140</v>
      </c>
      <c r="L360" s="118" t="s">
        <v>48</v>
      </c>
      <c r="M360" s="118" t="s">
        <v>983</v>
      </c>
      <c r="N360" s="118" t="s">
        <v>986</v>
      </c>
      <c r="O360" s="118" t="s">
        <v>963</v>
      </c>
      <c r="P360" s="118"/>
    </row>
    <row r="361" spans="2:16">
      <c r="B361" s="148">
        <v>2</v>
      </c>
      <c r="C361" s="148">
        <v>6</v>
      </c>
      <c r="D361" s="148">
        <v>8</v>
      </c>
      <c r="E361" s="186">
        <v>12</v>
      </c>
      <c r="F361" s="118"/>
      <c r="G361" s="185" t="s">
        <v>135</v>
      </c>
      <c r="H361" s="185" t="s">
        <v>138</v>
      </c>
      <c r="I361" s="185" t="s">
        <v>141</v>
      </c>
      <c r="J361" s="118" t="s">
        <v>1533</v>
      </c>
      <c r="K361" s="185" t="s">
        <v>139</v>
      </c>
      <c r="L361" s="118" t="s">
        <v>48</v>
      </c>
      <c r="M361" s="118" t="s">
        <v>983</v>
      </c>
      <c r="N361" s="118" t="s">
        <v>986</v>
      </c>
      <c r="O361" s="118" t="s">
        <v>963</v>
      </c>
      <c r="P361" s="118"/>
    </row>
    <row r="362" spans="2:16">
      <c r="B362" s="148">
        <v>2</v>
      </c>
      <c r="C362" s="148">
        <v>6</v>
      </c>
      <c r="D362" s="148">
        <v>8</v>
      </c>
      <c r="E362" s="186">
        <v>12</v>
      </c>
      <c r="F362" s="118"/>
      <c r="G362" s="185" t="s">
        <v>135</v>
      </c>
      <c r="H362" s="185" t="s">
        <v>138</v>
      </c>
      <c r="I362" s="185" t="s">
        <v>141</v>
      </c>
      <c r="J362" s="118" t="s">
        <v>1369</v>
      </c>
      <c r="K362" s="185" t="s">
        <v>1370</v>
      </c>
      <c r="L362" s="118" t="s">
        <v>48</v>
      </c>
      <c r="M362" s="118" t="s">
        <v>983</v>
      </c>
      <c r="N362" s="118" t="s">
        <v>986</v>
      </c>
      <c r="O362" s="118" t="s">
        <v>963</v>
      </c>
      <c r="P362" s="118"/>
    </row>
    <row r="363" spans="2:16">
      <c r="B363" s="148">
        <v>2</v>
      </c>
      <c r="C363" s="148">
        <v>6</v>
      </c>
      <c r="D363" s="148">
        <v>8</v>
      </c>
      <c r="E363" s="186">
        <v>12</v>
      </c>
      <c r="F363" s="118"/>
      <c r="G363" s="185" t="s">
        <v>135</v>
      </c>
      <c r="H363" s="185" t="s">
        <v>138</v>
      </c>
      <c r="I363" s="185" t="s">
        <v>141</v>
      </c>
      <c r="J363" s="118" t="s">
        <v>1404</v>
      </c>
      <c r="K363" s="185" t="s">
        <v>1405</v>
      </c>
      <c r="L363" s="118" t="s">
        <v>48</v>
      </c>
      <c r="M363" s="118" t="s">
        <v>983</v>
      </c>
      <c r="N363" s="118" t="s">
        <v>986</v>
      </c>
      <c r="O363" s="118" t="s">
        <v>963</v>
      </c>
      <c r="P363" s="118"/>
    </row>
    <row r="364" spans="2:16">
      <c r="B364" s="148">
        <v>2</v>
      </c>
      <c r="C364" s="148">
        <v>6</v>
      </c>
      <c r="D364" s="148">
        <v>8</v>
      </c>
      <c r="E364" s="186">
        <v>12</v>
      </c>
      <c r="F364" s="118"/>
      <c r="G364" s="185" t="s">
        <v>135</v>
      </c>
      <c r="H364" s="185" t="s">
        <v>138</v>
      </c>
      <c r="I364" s="185" t="s">
        <v>141</v>
      </c>
      <c r="J364" s="118" t="s">
        <v>115</v>
      </c>
      <c r="K364" s="185" t="s">
        <v>114</v>
      </c>
      <c r="L364" s="118" t="s">
        <v>48</v>
      </c>
      <c r="M364" s="118" t="s">
        <v>983</v>
      </c>
      <c r="N364" s="118" t="s">
        <v>986</v>
      </c>
      <c r="O364" s="118" t="s">
        <v>963</v>
      </c>
      <c r="P364" s="118"/>
    </row>
    <row r="365" spans="2:16">
      <c r="B365" s="148">
        <v>2</v>
      </c>
      <c r="C365" s="148">
        <v>6</v>
      </c>
      <c r="D365" s="148">
        <v>8</v>
      </c>
      <c r="E365" s="186">
        <v>12</v>
      </c>
      <c r="F365" s="118"/>
      <c r="G365" s="185" t="s">
        <v>135</v>
      </c>
      <c r="H365" s="185" t="s">
        <v>138</v>
      </c>
      <c r="I365" s="185" t="s">
        <v>141</v>
      </c>
      <c r="J365" s="118" t="s">
        <v>112</v>
      </c>
      <c r="K365" s="185" t="s">
        <v>111</v>
      </c>
      <c r="L365" s="118" t="s">
        <v>48</v>
      </c>
      <c r="M365" s="118" t="s">
        <v>983</v>
      </c>
      <c r="N365" s="118" t="s">
        <v>986</v>
      </c>
      <c r="O365" s="118" t="s">
        <v>963</v>
      </c>
      <c r="P365" s="118"/>
    </row>
    <row r="366" spans="2:16">
      <c r="B366" s="233">
        <v>2</v>
      </c>
      <c r="C366" s="233">
        <v>6</v>
      </c>
      <c r="D366" s="233">
        <v>8</v>
      </c>
      <c r="E366" s="234">
        <v>12</v>
      </c>
      <c r="F366" s="198"/>
      <c r="G366" s="199" t="s">
        <v>135</v>
      </c>
      <c r="H366" s="198" t="s">
        <v>137</v>
      </c>
      <c r="I366" s="198" t="s">
        <v>136</v>
      </c>
      <c r="J366" s="200"/>
      <c r="K366" s="198"/>
      <c r="L366" s="201"/>
      <c r="M366" s="201"/>
      <c r="N366" s="201"/>
      <c r="O366" s="201"/>
      <c r="P366" s="201"/>
    </row>
    <row r="367" spans="2:16">
      <c r="B367" s="148">
        <v>3</v>
      </c>
      <c r="C367" s="148">
        <v>6</v>
      </c>
      <c r="D367" s="148">
        <v>8</v>
      </c>
      <c r="E367" s="186">
        <v>12</v>
      </c>
      <c r="F367" s="118"/>
      <c r="G367" s="185" t="s">
        <v>135</v>
      </c>
      <c r="H367" s="185" t="s">
        <v>137</v>
      </c>
      <c r="I367" s="185" t="s">
        <v>136</v>
      </c>
      <c r="J367" s="118" t="s">
        <v>1534</v>
      </c>
      <c r="K367" s="185" t="s">
        <v>136</v>
      </c>
      <c r="L367" s="118" t="s">
        <v>48</v>
      </c>
      <c r="M367" s="118" t="s">
        <v>983</v>
      </c>
      <c r="N367" s="118" t="s">
        <v>986</v>
      </c>
      <c r="O367" s="118" t="s">
        <v>963</v>
      </c>
      <c r="P367" s="118"/>
    </row>
    <row r="368" spans="2:16">
      <c r="B368" s="228">
        <v>3</v>
      </c>
      <c r="C368" s="228"/>
      <c r="D368" s="228"/>
      <c r="E368" s="229"/>
      <c r="F368" s="188"/>
      <c r="G368" s="188"/>
      <c r="H368" s="188"/>
      <c r="I368" s="188"/>
      <c r="J368" s="188"/>
      <c r="K368" s="188" t="s">
        <v>1168</v>
      </c>
      <c r="L368" s="188"/>
      <c r="M368" s="188"/>
      <c r="N368" s="188"/>
      <c r="O368" s="188"/>
      <c r="P368" s="188"/>
    </row>
    <row r="369" spans="2:16">
      <c r="B369" s="163">
        <v>3</v>
      </c>
      <c r="C369" s="163">
        <v>8</v>
      </c>
      <c r="D369" s="164"/>
      <c r="E369" s="165"/>
      <c r="F369" s="159"/>
      <c r="G369" s="160"/>
      <c r="H369" s="159"/>
      <c r="I369" s="159"/>
      <c r="J369" s="161"/>
      <c r="K369" s="159" t="s">
        <v>1535</v>
      </c>
      <c r="L369" s="162"/>
      <c r="M369" s="162"/>
      <c r="N369" s="162"/>
      <c r="O369" s="162"/>
      <c r="P369" s="162"/>
    </row>
    <row r="370" spans="2:16">
      <c r="B370" s="170">
        <v>3</v>
      </c>
      <c r="C370" s="170">
        <v>8</v>
      </c>
      <c r="D370" s="170">
        <v>1</v>
      </c>
      <c r="E370" s="171"/>
      <c r="F370" s="166"/>
      <c r="G370" s="167"/>
      <c r="H370" s="166"/>
      <c r="I370" s="166"/>
      <c r="J370" s="168"/>
      <c r="K370" s="166" t="s">
        <v>134</v>
      </c>
      <c r="L370" s="169"/>
      <c r="M370" s="169"/>
      <c r="N370" s="169"/>
      <c r="O370" s="169"/>
      <c r="P370" s="169"/>
    </row>
    <row r="371" spans="2:16">
      <c r="B371" s="176">
        <v>3</v>
      </c>
      <c r="C371" s="176">
        <v>8</v>
      </c>
      <c r="D371" s="176">
        <v>1</v>
      </c>
      <c r="E371" s="177">
        <v>24</v>
      </c>
      <c r="F371" s="172"/>
      <c r="G371" s="173" t="s">
        <v>133</v>
      </c>
      <c r="H371" s="172"/>
      <c r="I371" s="172"/>
      <c r="J371" s="174"/>
      <c r="K371" s="172"/>
      <c r="L371" s="175"/>
      <c r="M371" s="175"/>
      <c r="N371" s="175"/>
      <c r="O371" s="175"/>
      <c r="P371" s="175"/>
    </row>
    <row r="372" spans="2:16">
      <c r="B372" s="182">
        <v>3</v>
      </c>
      <c r="C372" s="182">
        <v>8</v>
      </c>
      <c r="D372" s="182">
        <v>1</v>
      </c>
      <c r="E372" s="183">
        <v>24</v>
      </c>
      <c r="F372" s="178"/>
      <c r="G372" s="179" t="s">
        <v>133</v>
      </c>
      <c r="H372" s="178" t="s">
        <v>113</v>
      </c>
      <c r="I372" s="178" t="s">
        <v>132</v>
      </c>
      <c r="J372" s="180"/>
      <c r="K372" s="178"/>
      <c r="L372" s="181"/>
      <c r="M372" s="181"/>
      <c r="N372" s="181"/>
      <c r="O372" s="181"/>
      <c r="P372" s="181"/>
    </row>
    <row r="373" spans="2:16">
      <c r="B373" s="148">
        <v>3</v>
      </c>
      <c r="C373" s="148">
        <v>8</v>
      </c>
      <c r="D373" s="148">
        <v>1</v>
      </c>
      <c r="E373" s="186">
        <v>24</v>
      </c>
      <c r="F373" s="118"/>
      <c r="G373" s="185" t="s">
        <v>133</v>
      </c>
      <c r="H373" s="185" t="s">
        <v>113</v>
      </c>
      <c r="I373" s="185" t="s">
        <v>132</v>
      </c>
      <c r="J373" s="118" t="s">
        <v>131</v>
      </c>
      <c r="K373" s="185" t="s">
        <v>130</v>
      </c>
      <c r="L373" s="118" t="s">
        <v>48</v>
      </c>
      <c r="M373" s="118" t="s">
        <v>983</v>
      </c>
      <c r="N373" s="118" t="s">
        <v>986</v>
      </c>
      <c r="O373" s="118" t="s">
        <v>963</v>
      </c>
      <c r="P373" s="118"/>
    </row>
    <row r="374" spans="2:16">
      <c r="B374" s="148">
        <v>3</v>
      </c>
      <c r="C374" s="148">
        <v>8</v>
      </c>
      <c r="D374" s="148">
        <v>1</v>
      </c>
      <c r="E374" s="186">
        <v>24</v>
      </c>
      <c r="F374" s="118"/>
      <c r="G374" s="185" t="s">
        <v>133</v>
      </c>
      <c r="H374" s="185" t="s">
        <v>113</v>
      </c>
      <c r="I374" s="185" t="s">
        <v>132</v>
      </c>
      <c r="J374" s="118" t="s">
        <v>128</v>
      </c>
      <c r="K374" s="185" t="s">
        <v>127</v>
      </c>
      <c r="L374" s="118" t="s">
        <v>48</v>
      </c>
      <c r="M374" s="118" t="s">
        <v>983</v>
      </c>
      <c r="N374" s="118" t="s">
        <v>986</v>
      </c>
      <c r="O374" s="118" t="s">
        <v>963</v>
      </c>
      <c r="P374" s="118"/>
    </row>
    <row r="375" spans="2:16">
      <c r="B375" s="148">
        <v>3</v>
      </c>
      <c r="C375" s="148">
        <v>8</v>
      </c>
      <c r="D375" s="148">
        <v>1</v>
      </c>
      <c r="E375" s="186">
        <v>24</v>
      </c>
      <c r="F375" s="118"/>
      <c r="G375" s="185" t="s">
        <v>133</v>
      </c>
      <c r="H375" s="185" t="s">
        <v>113</v>
      </c>
      <c r="I375" s="185" t="s">
        <v>132</v>
      </c>
      <c r="J375" s="118" t="s">
        <v>1536</v>
      </c>
      <c r="K375" s="185" t="s">
        <v>1244</v>
      </c>
      <c r="L375" s="118" t="s">
        <v>48</v>
      </c>
      <c r="M375" s="118" t="s">
        <v>983</v>
      </c>
      <c r="N375" s="118" t="s">
        <v>986</v>
      </c>
      <c r="O375" s="118" t="s">
        <v>963</v>
      </c>
      <c r="P375" s="118"/>
    </row>
    <row r="376" spans="2:16">
      <c r="B376" s="148">
        <v>3</v>
      </c>
      <c r="C376" s="148">
        <v>8</v>
      </c>
      <c r="D376" s="148">
        <v>1</v>
      </c>
      <c r="E376" s="186">
        <v>24</v>
      </c>
      <c r="F376" s="118"/>
      <c r="G376" s="185" t="s">
        <v>133</v>
      </c>
      <c r="H376" s="185" t="s">
        <v>113</v>
      </c>
      <c r="I376" s="185" t="s">
        <v>132</v>
      </c>
      <c r="J376" s="118" t="s">
        <v>126</v>
      </c>
      <c r="K376" s="185" t="s">
        <v>116</v>
      </c>
      <c r="L376" s="118" t="s">
        <v>48</v>
      </c>
      <c r="M376" s="118" t="s">
        <v>983</v>
      </c>
      <c r="N376" s="118" t="s">
        <v>986</v>
      </c>
      <c r="O376" s="118" t="s">
        <v>963</v>
      </c>
      <c r="P376" s="118"/>
    </row>
    <row r="377" spans="2:16">
      <c r="B377" s="148">
        <v>3</v>
      </c>
      <c r="C377" s="148">
        <v>8</v>
      </c>
      <c r="D377" s="148">
        <v>1</v>
      </c>
      <c r="E377" s="186">
        <v>24</v>
      </c>
      <c r="F377" s="118"/>
      <c r="G377" s="185" t="s">
        <v>133</v>
      </c>
      <c r="H377" s="185" t="s">
        <v>113</v>
      </c>
      <c r="I377" s="185" t="s">
        <v>132</v>
      </c>
      <c r="J377" s="118" t="s">
        <v>124</v>
      </c>
      <c r="K377" s="185" t="s">
        <v>123</v>
      </c>
      <c r="L377" s="118" t="s">
        <v>48</v>
      </c>
      <c r="M377" s="118" t="s">
        <v>983</v>
      </c>
      <c r="N377" s="118" t="s">
        <v>986</v>
      </c>
      <c r="O377" s="118" t="s">
        <v>963</v>
      </c>
      <c r="P377" s="118"/>
    </row>
    <row r="378" spans="2:16">
      <c r="B378" s="148">
        <v>3</v>
      </c>
      <c r="C378" s="148">
        <v>8</v>
      </c>
      <c r="D378" s="148">
        <v>1</v>
      </c>
      <c r="E378" s="186">
        <v>24</v>
      </c>
      <c r="F378" s="118"/>
      <c r="G378" s="185" t="s">
        <v>133</v>
      </c>
      <c r="H378" s="185" t="s">
        <v>113</v>
      </c>
      <c r="I378" s="185" t="s">
        <v>132</v>
      </c>
      <c r="J378" s="118" t="s">
        <v>122</v>
      </c>
      <c r="K378" s="185" t="s">
        <v>121</v>
      </c>
      <c r="L378" s="118" t="s">
        <v>48</v>
      </c>
      <c r="M378" s="118" t="s">
        <v>983</v>
      </c>
      <c r="N378" s="118" t="s">
        <v>986</v>
      </c>
      <c r="O378" s="118" t="s">
        <v>963</v>
      </c>
      <c r="P378" s="118"/>
    </row>
    <row r="379" spans="2:16">
      <c r="B379" s="148">
        <v>3</v>
      </c>
      <c r="C379" s="148">
        <v>8</v>
      </c>
      <c r="D379" s="148">
        <v>1</v>
      </c>
      <c r="E379" s="186">
        <v>24</v>
      </c>
      <c r="F379" s="118"/>
      <c r="G379" s="185" t="s">
        <v>133</v>
      </c>
      <c r="H379" s="185" t="s">
        <v>113</v>
      </c>
      <c r="I379" s="185" t="s">
        <v>132</v>
      </c>
      <c r="J379" s="118" t="s">
        <v>120</v>
      </c>
      <c r="K379" s="185" t="s">
        <v>119</v>
      </c>
      <c r="L379" s="118" t="s">
        <v>48</v>
      </c>
      <c r="M379" s="118" t="s">
        <v>983</v>
      </c>
      <c r="N379" s="118" t="s">
        <v>986</v>
      </c>
      <c r="O379" s="118" t="s">
        <v>963</v>
      </c>
      <c r="P379" s="118"/>
    </row>
    <row r="380" spans="2:16">
      <c r="B380" s="148">
        <v>3</v>
      </c>
      <c r="C380" s="148">
        <v>8</v>
      </c>
      <c r="D380" s="148">
        <v>1</v>
      </c>
      <c r="E380" s="186">
        <v>24</v>
      </c>
      <c r="F380" s="118"/>
      <c r="G380" s="185" t="s">
        <v>133</v>
      </c>
      <c r="H380" s="185" t="s">
        <v>113</v>
      </c>
      <c r="I380" s="185" t="s">
        <v>132</v>
      </c>
      <c r="J380" s="118" t="s">
        <v>118</v>
      </c>
      <c r="K380" s="185" t="s">
        <v>117</v>
      </c>
      <c r="L380" s="118" t="s">
        <v>48</v>
      </c>
      <c r="M380" s="118" t="s">
        <v>983</v>
      </c>
      <c r="N380" s="118" t="s">
        <v>986</v>
      </c>
      <c r="O380" s="118" t="s">
        <v>963</v>
      </c>
      <c r="P380" s="118"/>
    </row>
    <row r="381" spans="2:16">
      <c r="B381" s="148">
        <v>3</v>
      </c>
      <c r="C381" s="148">
        <v>8</v>
      </c>
      <c r="D381" s="148">
        <v>1</v>
      </c>
      <c r="E381" s="186">
        <v>24</v>
      </c>
      <c r="F381" s="118"/>
      <c r="G381" s="185" t="s">
        <v>133</v>
      </c>
      <c r="H381" s="185" t="s">
        <v>113</v>
      </c>
      <c r="I381" s="185" t="s">
        <v>132</v>
      </c>
      <c r="J381" s="118" t="s">
        <v>1537</v>
      </c>
      <c r="K381" s="185" t="s">
        <v>125</v>
      </c>
      <c r="L381" s="118" t="s">
        <v>48</v>
      </c>
      <c r="M381" s="118" t="s">
        <v>983</v>
      </c>
      <c r="N381" s="118" t="s">
        <v>986</v>
      </c>
      <c r="O381" s="118" t="s">
        <v>963</v>
      </c>
      <c r="P381" s="118"/>
    </row>
    <row r="382" spans="2:16">
      <c r="B382" s="148">
        <v>3</v>
      </c>
      <c r="C382" s="148">
        <v>8</v>
      </c>
      <c r="D382" s="148">
        <v>1</v>
      </c>
      <c r="E382" s="186">
        <v>24</v>
      </c>
      <c r="F382" s="118"/>
      <c r="G382" s="185" t="s">
        <v>133</v>
      </c>
      <c r="H382" s="185" t="s">
        <v>113</v>
      </c>
      <c r="I382" s="185" t="s">
        <v>132</v>
      </c>
      <c r="J382" s="118" t="s">
        <v>1243</v>
      </c>
      <c r="K382" s="185" t="s">
        <v>1538</v>
      </c>
      <c r="L382" s="118" t="s">
        <v>48</v>
      </c>
      <c r="M382" s="118" t="s">
        <v>983</v>
      </c>
      <c r="N382" s="118" t="s">
        <v>986</v>
      </c>
      <c r="O382" s="118" t="s">
        <v>963</v>
      </c>
      <c r="P382" s="118"/>
    </row>
    <row r="383" spans="2:16">
      <c r="B383" s="148">
        <v>3</v>
      </c>
      <c r="C383" s="148">
        <v>8</v>
      </c>
      <c r="D383" s="148">
        <v>1</v>
      </c>
      <c r="E383" s="186">
        <v>24</v>
      </c>
      <c r="F383" s="118"/>
      <c r="G383" s="185" t="s">
        <v>133</v>
      </c>
      <c r="H383" s="185" t="s">
        <v>113</v>
      </c>
      <c r="I383" s="185" t="s">
        <v>132</v>
      </c>
      <c r="J383" s="118" t="s">
        <v>1539</v>
      </c>
      <c r="K383" s="185" t="s">
        <v>1540</v>
      </c>
      <c r="L383" s="118" t="s">
        <v>48</v>
      </c>
      <c r="M383" s="118" t="s">
        <v>983</v>
      </c>
      <c r="N383" s="118" t="s">
        <v>986</v>
      </c>
      <c r="O383" s="118" t="s">
        <v>963</v>
      </c>
      <c r="P383" s="118"/>
    </row>
    <row r="384" spans="2:16">
      <c r="B384" s="148">
        <v>3</v>
      </c>
      <c r="C384" s="148">
        <v>8</v>
      </c>
      <c r="D384" s="148">
        <v>1</v>
      </c>
      <c r="E384" s="186">
        <v>24</v>
      </c>
      <c r="F384" s="118"/>
      <c r="G384" s="185" t="s">
        <v>133</v>
      </c>
      <c r="H384" s="185" t="s">
        <v>113</v>
      </c>
      <c r="I384" s="185" t="s">
        <v>132</v>
      </c>
      <c r="J384" s="118" t="s">
        <v>1541</v>
      </c>
      <c r="K384" s="185" t="s">
        <v>129</v>
      </c>
      <c r="L384" s="118" t="s">
        <v>48</v>
      </c>
      <c r="M384" s="118" t="s">
        <v>983</v>
      </c>
      <c r="N384" s="118" t="s">
        <v>986</v>
      </c>
      <c r="O384" s="118" t="s">
        <v>963</v>
      </c>
      <c r="P384" s="118"/>
    </row>
    <row r="385" spans="2:16">
      <c r="B385" s="148">
        <v>3</v>
      </c>
      <c r="C385" s="148">
        <v>8</v>
      </c>
      <c r="D385" s="148">
        <v>1</v>
      </c>
      <c r="E385" s="186">
        <v>24</v>
      </c>
      <c r="F385" s="118"/>
      <c r="G385" s="185" t="s">
        <v>133</v>
      </c>
      <c r="H385" s="185" t="s">
        <v>113</v>
      </c>
      <c r="I385" s="185" t="s">
        <v>132</v>
      </c>
      <c r="J385" s="118" t="s">
        <v>1369</v>
      </c>
      <c r="K385" s="185" t="s">
        <v>1370</v>
      </c>
      <c r="L385" s="118" t="s">
        <v>48</v>
      </c>
      <c r="M385" s="118" t="s">
        <v>983</v>
      </c>
      <c r="N385" s="118" t="s">
        <v>986</v>
      </c>
      <c r="O385" s="118" t="s">
        <v>963</v>
      </c>
      <c r="P385" s="118"/>
    </row>
    <row r="386" spans="2:16">
      <c r="B386" s="148">
        <v>3</v>
      </c>
      <c r="C386" s="148">
        <v>8</v>
      </c>
      <c r="D386" s="148">
        <v>1</v>
      </c>
      <c r="E386" s="186">
        <v>24</v>
      </c>
      <c r="F386" s="118"/>
      <c r="G386" s="185" t="s">
        <v>133</v>
      </c>
      <c r="H386" s="185" t="s">
        <v>113</v>
      </c>
      <c r="I386" s="185" t="s">
        <v>132</v>
      </c>
      <c r="J386" s="118" t="s">
        <v>115</v>
      </c>
      <c r="K386" s="185" t="s">
        <v>114</v>
      </c>
      <c r="L386" s="118" t="s">
        <v>48</v>
      </c>
      <c r="M386" s="118" t="s">
        <v>983</v>
      </c>
      <c r="N386" s="118" t="s">
        <v>986</v>
      </c>
      <c r="O386" s="118" t="s">
        <v>963</v>
      </c>
      <c r="P386" s="118"/>
    </row>
    <row r="387" spans="2:16">
      <c r="B387" s="148">
        <v>3</v>
      </c>
      <c r="C387" s="148">
        <v>8</v>
      </c>
      <c r="D387" s="148">
        <v>1</v>
      </c>
      <c r="E387" s="186">
        <v>24</v>
      </c>
      <c r="F387" s="118"/>
      <c r="G387" s="185" t="s">
        <v>133</v>
      </c>
      <c r="H387" s="185" t="s">
        <v>113</v>
      </c>
      <c r="I387" s="185" t="s">
        <v>132</v>
      </c>
      <c r="J387" s="118" t="s">
        <v>1230</v>
      </c>
      <c r="K387" s="185" t="s">
        <v>1231</v>
      </c>
      <c r="L387" s="118" t="s">
        <v>48</v>
      </c>
      <c r="M387" s="118" t="s">
        <v>983</v>
      </c>
      <c r="N387" s="118" t="s">
        <v>986</v>
      </c>
      <c r="O387" s="118" t="s">
        <v>963</v>
      </c>
      <c r="P387" s="118"/>
    </row>
    <row r="388" spans="2:16">
      <c r="B388" s="148">
        <v>3</v>
      </c>
      <c r="C388" s="148">
        <v>8</v>
      </c>
      <c r="D388" s="148">
        <v>1</v>
      </c>
      <c r="E388" s="186">
        <v>24</v>
      </c>
      <c r="F388" s="118"/>
      <c r="G388" s="185" t="s">
        <v>133</v>
      </c>
      <c r="H388" s="185" t="s">
        <v>113</v>
      </c>
      <c r="I388" s="185" t="s">
        <v>132</v>
      </c>
      <c r="J388" s="118" t="s">
        <v>112</v>
      </c>
      <c r="K388" s="185" t="s">
        <v>111</v>
      </c>
      <c r="L388" s="118" t="s">
        <v>48</v>
      </c>
      <c r="M388" s="118" t="s">
        <v>983</v>
      </c>
      <c r="N388" s="118" t="s">
        <v>986</v>
      </c>
      <c r="O388" s="118" t="s">
        <v>963</v>
      </c>
      <c r="P388" s="118"/>
    </row>
    <row r="389" spans="2:16">
      <c r="B389" s="196"/>
      <c r="C389" s="196"/>
      <c r="D389" s="196"/>
      <c r="E389" s="196"/>
      <c r="F389" s="197"/>
      <c r="G389" s="197"/>
      <c r="H389" s="196"/>
      <c r="I389" s="197"/>
      <c r="J389" s="197"/>
      <c r="K389" s="197"/>
      <c r="L389" s="197"/>
      <c r="M389" s="197"/>
      <c r="N389" s="197"/>
      <c r="O389" s="197"/>
      <c r="P389" s="197"/>
    </row>
    <row r="390" spans="2:16">
      <c r="B390" s="196"/>
      <c r="C390" s="196"/>
      <c r="D390" s="196"/>
      <c r="E390" s="196"/>
      <c r="F390" s="197"/>
      <c r="G390" s="197"/>
      <c r="H390" s="196"/>
      <c r="I390" s="197"/>
      <c r="J390" s="197"/>
      <c r="K390" s="197"/>
      <c r="L390" s="197"/>
      <c r="M390" s="197"/>
      <c r="N390" s="197"/>
      <c r="O390" s="197"/>
      <c r="P390" s="197"/>
    </row>
  </sheetData>
  <pageMargins left="0.7" right="0.7" top="0.75" bottom="0.75" header="0.3" footer="0.3"/>
  <pageSetup scale="1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showGridLines="0" view="pageBreakPreview" zoomScale="80" zoomScaleNormal="100" zoomScaleSheetLayoutView="80" workbookViewId="0"/>
  </sheetViews>
  <sheetFormatPr baseColWidth="10" defaultColWidth="11.42578125" defaultRowHeight="15"/>
  <cols>
    <col min="1" max="1" width="4.140625" style="14" bestFit="1" customWidth="1"/>
    <col min="2" max="2" width="13" style="14" bestFit="1" customWidth="1"/>
    <col min="3" max="3" width="16" style="14" customWidth="1"/>
    <col min="4" max="4" width="73.42578125" style="14" bestFit="1" customWidth="1"/>
    <col min="5" max="5" width="4" style="14" customWidth="1"/>
    <col min="6" max="16384" width="11.42578125" style="14"/>
  </cols>
  <sheetData>
    <row r="2" spans="2:4">
      <c r="B2" s="144" t="s">
        <v>1676</v>
      </c>
    </row>
    <row r="4" spans="2:4" ht="30">
      <c r="B4" s="97" t="s">
        <v>21</v>
      </c>
      <c r="C4" s="98" t="s">
        <v>22</v>
      </c>
      <c r="D4" s="147" t="s">
        <v>110</v>
      </c>
    </row>
    <row r="5" spans="2:4">
      <c r="B5" s="148" t="s">
        <v>58</v>
      </c>
      <c r="C5" s="148" t="s">
        <v>59</v>
      </c>
      <c r="D5" s="148" t="s">
        <v>1548</v>
      </c>
    </row>
    <row r="6" spans="2:4">
      <c r="B6" s="148" t="s">
        <v>60</v>
      </c>
      <c r="C6" s="148" t="s">
        <v>61</v>
      </c>
      <c r="D6" s="148" t="s">
        <v>1549</v>
      </c>
    </row>
    <row r="7" spans="2:4">
      <c r="B7" s="148" t="s">
        <v>62</v>
      </c>
      <c r="C7" s="148" t="s">
        <v>63</v>
      </c>
      <c r="D7" s="148" t="s">
        <v>1550</v>
      </c>
    </row>
    <row r="8" spans="2:4">
      <c r="B8" s="148" t="s">
        <v>64</v>
      </c>
      <c r="C8" s="148" t="s">
        <v>59</v>
      </c>
      <c r="D8" s="148" t="s">
        <v>1551</v>
      </c>
    </row>
    <row r="9" spans="2:4">
      <c r="B9" s="118"/>
      <c r="C9" s="118"/>
      <c r="D9" s="118"/>
    </row>
    <row r="10" spans="2:4">
      <c r="B10" s="118" t="s">
        <v>1552</v>
      </c>
      <c r="C10" s="118"/>
      <c r="D10" s="118"/>
    </row>
    <row r="11" spans="2:4">
      <c r="B11" s="118" t="s">
        <v>1335</v>
      </c>
      <c r="C11" s="118"/>
      <c r="D11" s="118"/>
    </row>
    <row r="12" spans="2:4">
      <c r="B12" s="118"/>
      <c r="C12" s="118"/>
      <c r="D12" s="118"/>
    </row>
  </sheetData>
  <pageMargins left="0.7" right="0.7" top="0.75" bottom="0.75" header="0.3" footer="0.3"/>
  <pageSetup paperSize="9" scale="74"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showGridLines="0" view="pageBreakPreview" zoomScale="80" zoomScaleNormal="100" zoomScaleSheetLayoutView="80" workbookViewId="0"/>
  </sheetViews>
  <sheetFormatPr baseColWidth="10" defaultColWidth="11.42578125" defaultRowHeight="15"/>
  <cols>
    <col min="1" max="1" width="4.140625" style="14" bestFit="1" customWidth="1"/>
    <col min="2" max="2" width="12.85546875" style="14" customWidth="1"/>
    <col min="3" max="3" width="16.42578125" style="14" customWidth="1"/>
    <col min="4" max="4" width="14.5703125" style="14" bestFit="1" customWidth="1"/>
    <col min="5" max="5" width="51.5703125" style="14" customWidth="1"/>
    <col min="6" max="8" width="12.28515625" style="14" customWidth="1"/>
    <col min="9" max="9" width="70.5703125" style="14" bestFit="1" customWidth="1"/>
    <col min="10" max="10" width="4.28515625" style="14" customWidth="1"/>
    <col min="11" max="16384" width="11.42578125" style="14"/>
  </cols>
  <sheetData>
    <row r="2" spans="2:9">
      <c r="B2" s="144" t="s">
        <v>1677</v>
      </c>
    </row>
    <row r="4" spans="2:9">
      <c r="B4" s="144" t="s">
        <v>1336</v>
      </c>
    </row>
    <row r="5" spans="2:9">
      <c r="B5" s="97" t="s">
        <v>24</v>
      </c>
      <c r="C5" s="97" t="s">
        <v>25</v>
      </c>
      <c r="D5" s="97" t="s">
        <v>26</v>
      </c>
      <c r="E5" s="241" t="s">
        <v>1076</v>
      </c>
      <c r="F5" s="288" t="s">
        <v>997</v>
      </c>
      <c r="G5" s="288"/>
      <c r="H5" s="288"/>
    </row>
    <row r="6" spans="2:9" ht="75" customHeight="1">
      <c r="B6" s="242" t="s">
        <v>1075</v>
      </c>
      <c r="C6" s="242" t="s">
        <v>1074</v>
      </c>
      <c r="D6" s="242"/>
      <c r="E6" s="242" t="s">
        <v>1553</v>
      </c>
      <c r="F6" s="289" t="s">
        <v>1073</v>
      </c>
      <c r="G6" s="289"/>
      <c r="H6" s="289"/>
    </row>
    <row r="7" spans="2:9" ht="105" customHeight="1">
      <c r="B7" s="242" t="s">
        <v>1072</v>
      </c>
      <c r="C7" s="242" t="s">
        <v>1071</v>
      </c>
      <c r="D7" s="242" t="s">
        <v>1070</v>
      </c>
      <c r="E7" s="242" t="s">
        <v>1554</v>
      </c>
      <c r="F7" s="289" t="s">
        <v>1069</v>
      </c>
      <c r="G7" s="289"/>
      <c r="H7" s="289"/>
    </row>
    <row r="8" spans="2:9" ht="90">
      <c r="B8" s="242" t="s">
        <v>993</v>
      </c>
      <c r="C8" s="242" t="s">
        <v>992</v>
      </c>
      <c r="D8" s="242" t="s">
        <v>1068</v>
      </c>
      <c r="E8" s="242" t="s">
        <v>1555</v>
      </c>
      <c r="F8" s="289" t="s">
        <v>1067</v>
      </c>
      <c r="G8" s="289"/>
      <c r="H8" s="289"/>
    </row>
    <row r="9" spans="2:9">
      <c r="B9" s="243" t="s">
        <v>1556</v>
      </c>
    </row>
    <row r="11" spans="2:9">
      <c r="B11" s="144" t="s">
        <v>1337</v>
      </c>
    </row>
    <row r="12" spans="2:9">
      <c r="B12" s="95" t="s">
        <v>17</v>
      </c>
      <c r="C12" s="95" t="s">
        <v>18</v>
      </c>
      <c r="D12" s="95" t="s">
        <v>19</v>
      </c>
      <c r="E12" s="225" t="s">
        <v>110</v>
      </c>
      <c r="F12" s="97" t="s">
        <v>24</v>
      </c>
      <c r="G12" s="97" t="s">
        <v>25</v>
      </c>
      <c r="H12" s="97" t="s">
        <v>26</v>
      </c>
      <c r="I12" s="225" t="s">
        <v>1066</v>
      </c>
    </row>
    <row r="13" spans="2:9">
      <c r="B13" s="148" t="s">
        <v>983</v>
      </c>
      <c r="C13" s="148" t="s">
        <v>986</v>
      </c>
      <c r="D13" s="148" t="s">
        <v>978</v>
      </c>
      <c r="E13" s="148" t="s">
        <v>1065</v>
      </c>
      <c r="F13" s="148" t="s">
        <v>1058</v>
      </c>
      <c r="G13" s="148" t="s">
        <v>1064</v>
      </c>
      <c r="H13" s="148"/>
      <c r="I13" s="148" t="s">
        <v>1063</v>
      </c>
    </row>
    <row r="14" spans="2:9">
      <c r="B14" s="148" t="s">
        <v>1062</v>
      </c>
      <c r="C14" s="148" t="s">
        <v>1061</v>
      </c>
      <c r="D14" s="148" t="s">
        <v>1060</v>
      </c>
      <c r="E14" s="148" t="s">
        <v>1059</v>
      </c>
      <c r="F14" s="148" t="s">
        <v>1058</v>
      </c>
      <c r="G14" s="148" t="s">
        <v>1057</v>
      </c>
      <c r="H14" s="148"/>
      <c r="I14" s="148" t="s">
        <v>1056</v>
      </c>
    </row>
    <row r="15" spans="2:9">
      <c r="B15" s="148" t="s">
        <v>974</v>
      </c>
      <c r="C15" s="148" t="s">
        <v>1055</v>
      </c>
      <c r="D15" s="148"/>
      <c r="E15" s="148" t="s">
        <v>1054</v>
      </c>
      <c r="F15" s="148" t="s">
        <v>1058</v>
      </c>
      <c r="G15" s="148" t="s">
        <v>1057</v>
      </c>
      <c r="H15" s="148"/>
      <c r="I15" s="148" t="s">
        <v>1056</v>
      </c>
    </row>
    <row r="16" spans="2:9">
      <c r="B16" s="148" t="s">
        <v>983</v>
      </c>
      <c r="C16" s="148" t="s">
        <v>969</v>
      </c>
      <c r="D16" s="148" t="s">
        <v>968</v>
      </c>
      <c r="E16" s="148" t="s">
        <v>1053</v>
      </c>
      <c r="F16" s="148" t="s">
        <v>993</v>
      </c>
      <c r="G16" s="148" t="s">
        <v>1049</v>
      </c>
      <c r="H16" s="148" t="s">
        <v>1052</v>
      </c>
      <c r="I16" s="148" t="s">
        <v>1051</v>
      </c>
    </row>
    <row r="17" spans="2:9">
      <c r="B17" s="148" t="s">
        <v>983</v>
      </c>
      <c r="C17" s="148" t="s">
        <v>969</v>
      </c>
      <c r="D17" s="148" t="s">
        <v>981</v>
      </c>
      <c r="E17" s="148" t="s">
        <v>1050</v>
      </c>
      <c r="F17" s="148" t="s">
        <v>993</v>
      </c>
      <c r="G17" s="148" t="s">
        <v>1049</v>
      </c>
      <c r="H17" s="148" t="s">
        <v>1048</v>
      </c>
      <c r="I17" s="148" t="s">
        <v>1047</v>
      </c>
    </row>
    <row r="18" spans="2:9">
      <c r="B18" s="148" t="s">
        <v>983</v>
      </c>
      <c r="C18" s="148" t="s">
        <v>969</v>
      </c>
      <c r="D18" s="148" t="s">
        <v>985</v>
      </c>
      <c r="E18" s="148" t="s">
        <v>1046</v>
      </c>
      <c r="F18" s="148" t="s">
        <v>993</v>
      </c>
      <c r="G18" s="148" t="s">
        <v>1045</v>
      </c>
      <c r="H18" s="148"/>
      <c r="I18" s="148" t="s">
        <v>1044</v>
      </c>
    </row>
    <row r="19" spans="2:9">
      <c r="B19" s="148" t="s">
        <v>974</v>
      </c>
      <c r="C19" s="148" t="s">
        <v>1043</v>
      </c>
      <c r="D19" s="148"/>
      <c r="E19" s="148" t="s">
        <v>1042</v>
      </c>
      <c r="F19" s="148" t="s">
        <v>993</v>
      </c>
      <c r="G19" s="148" t="s">
        <v>992</v>
      </c>
      <c r="H19" s="148" t="s">
        <v>1041</v>
      </c>
      <c r="I19" s="148" t="s">
        <v>1040</v>
      </c>
    </row>
    <row r="20" spans="2:9">
      <c r="B20" s="148" t="s">
        <v>983</v>
      </c>
      <c r="C20" s="148" t="s">
        <v>1039</v>
      </c>
      <c r="D20" s="148"/>
      <c r="E20" s="148" t="s">
        <v>1038</v>
      </c>
      <c r="F20" s="148" t="s">
        <v>993</v>
      </c>
      <c r="G20" s="148" t="s">
        <v>1037</v>
      </c>
      <c r="H20" s="148"/>
      <c r="I20" s="148" t="s">
        <v>1036</v>
      </c>
    </row>
    <row r="21" spans="2:9">
      <c r="B21" s="148" t="s">
        <v>1027</v>
      </c>
      <c r="C21" s="148" t="s">
        <v>1035</v>
      </c>
      <c r="D21" s="148"/>
      <c r="E21" s="148" t="s">
        <v>1034</v>
      </c>
      <c r="F21" s="148" t="s">
        <v>1024</v>
      </c>
      <c r="G21" s="148" t="s">
        <v>1033</v>
      </c>
      <c r="H21" s="148"/>
      <c r="I21" s="148" t="s">
        <v>1032</v>
      </c>
    </row>
    <row r="22" spans="2:9">
      <c r="B22" s="148" t="s">
        <v>1027</v>
      </c>
      <c r="C22" s="148" t="s">
        <v>1031</v>
      </c>
      <c r="D22" s="148"/>
      <c r="E22" s="148" t="s">
        <v>1030</v>
      </c>
      <c r="F22" s="148" t="s">
        <v>1024</v>
      </c>
      <c r="G22" s="148" t="s">
        <v>1029</v>
      </c>
      <c r="H22" s="148"/>
      <c r="I22" s="148" t="s">
        <v>1028</v>
      </c>
    </row>
    <row r="23" spans="2:9">
      <c r="B23" s="148" t="s">
        <v>1027</v>
      </c>
      <c r="C23" s="148" t="s">
        <v>1026</v>
      </c>
      <c r="D23" s="148"/>
      <c r="E23" s="148" t="s">
        <v>1025</v>
      </c>
      <c r="F23" s="148" t="s">
        <v>1024</v>
      </c>
      <c r="G23" s="148" t="s">
        <v>1023</v>
      </c>
      <c r="H23" s="148"/>
      <c r="I23" s="148" t="s">
        <v>1022</v>
      </c>
    </row>
    <row r="24" spans="2:9">
      <c r="B24" s="148" t="s">
        <v>964</v>
      </c>
      <c r="C24" s="148" t="s">
        <v>1021</v>
      </c>
      <c r="D24" s="148"/>
      <c r="E24" s="148" t="s">
        <v>1020</v>
      </c>
      <c r="F24" s="148" t="s">
        <v>1014</v>
      </c>
      <c r="G24" s="148"/>
      <c r="H24" s="148"/>
      <c r="I24" s="148" t="s">
        <v>1019</v>
      </c>
    </row>
    <row r="25" spans="2:9">
      <c r="B25" s="148" t="s">
        <v>964</v>
      </c>
      <c r="C25" s="148" t="s">
        <v>979</v>
      </c>
      <c r="D25" s="148"/>
      <c r="E25" s="148" t="s">
        <v>1018</v>
      </c>
      <c r="F25" s="148" t="s">
        <v>1014</v>
      </c>
      <c r="G25" s="148"/>
      <c r="H25" s="148"/>
      <c r="I25" s="148" t="s">
        <v>1019</v>
      </c>
    </row>
    <row r="26" spans="2:9">
      <c r="B26" s="148" t="s">
        <v>964</v>
      </c>
      <c r="C26" s="148" t="s">
        <v>1017</v>
      </c>
      <c r="D26" s="148"/>
      <c r="E26" s="148" t="s">
        <v>1016</v>
      </c>
      <c r="F26" s="148" t="s">
        <v>1014</v>
      </c>
      <c r="G26" s="148"/>
      <c r="H26" s="148"/>
      <c r="I26" s="148" t="s">
        <v>1019</v>
      </c>
    </row>
    <row r="27" spans="2:9">
      <c r="B27" s="148" t="s">
        <v>964</v>
      </c>
      <c r="C27" s="148" t="s">
        <v>1015</v>
      </c>
      <c r="D27" s="148"/>
      <c r="E27" s="148" t="s">
        <v>1338</v>
      </c>
      <c r="F27" s="148" t="s">
        <v>1014</v>
      </c>
      <c r="G27" s="148"/>
      <c r="H27" s="148"/>
      <c r="I27" s="148" t="s">
        <v>1019</v>
      </c>
    </row>
    <row r="28" spans="2:9">
      <c r="B28" s="148" t="s">
        <v>964</v>
      </c>
      <c r="C28" s="148" t="s">
        <v>1013</v>
      </c>
      <c r="D28" s="148"/>
      <c r="E28" s="148" t="s">
        <v>1012</v>
      </c>
      <c r="F28" s="148" t="s">
        <v>1014</v>
      </c>
      <c r="G28" s="148"/>
      <c r="H28" s="148"/>
      <c r="I28" s="148" t="s">
        <v>1019</v>
      </c>
    </row>
    <row r="29" spans="2:9">
      <c r="B29" s="148" t="s">
        <v>964</v>
      </c>
      <c r="C29" s="148" t="s">
        <v>984</v>
      </c>
      <c r="D29" s="148"/>
      <c r="E29" s="148" t="s">
        <v>1339</v>
      </c>
      <c r="F29" s="148" t="s">
        <v>1014</v>
      </c>
      <c r="G29" s="148"/>
      <c r="H29" s="148"/>
      <c r="I29" s="148" t="s">
        <v>1019</v>
      </c>
    </row>
    <row r="30" spans="2:9">
      <c r="B30" s="148" t="s">
        <v>1009</v>
      </c>
      <c r="C30" s="148" t="s">
        <v>1011</v>
      </c>
      <c r="D30" s="148"/>
      <c r="E30" s="148" t="s">
        <v>1010</v>
      </c>
      <c r="F30" s="148" t="s">
        <v>1006</v>
      </c>
      <c r="G30" s="148" t="s">
        <v>1005</v>
      </c>
      <c r="H30" s="148"/>
      <c r="I30" s="148" t="s">
        <v>1004</v>
      </c>
    </row>
    <row r="31" spans="2:9">
      <c r="B31" s="148" t="s">
        <v>1009</v>
      </c>
      <c r="C31" s="148" t="s">
        <v>1008</v>
      </c>
      <c r="D31" s="148"/>
      <c r="E31" s="148" t="s">
        <v>1007</v>
      </c>
      <c r="F31" s="148" t="s">
        <v>1006</v>
      </c>
      <c r="G31" s="148" t="s">
        <v>1005</v>
      </c>
      <c r="H31" s="148"/>
      <c r="I31" s="148" t="s">
        <v>1004</v>
      </c>
    </row>
    <row r="32" spans="2:9">
      <c r="B32" s="148" t="s">
        <v>973</v>
      </c>
      <c r="C32" s="242" t="s">
        <v>1325</v>
      </c>
      <c r="D32" s="148"/>
      <c r="E32" s="148" t="s">
        <v>1557</v>
      </c>
      <c r="F32" s="148" t="s">
        <v>1000</v>
      </c>
      <c r="G32" s="148"/>
      <c r="H32" s="148"/>
      <c r="I32" s="148" t="s">
        <v>999</v>
      </c>
    </row>
    <row r="33" spans="2:9">
      <c r="B33" s="148" t="s">
        <v>973</v>
      </c>
      <c r="C33" s="242" t="s">
        <v>1558</v>
      </c>
      <c r="D33" s="148"/>
      <c r="E33" s="148" t="s">
        <v>1559</v>
      </c>
      <c r="F33" s="148" t="s">
        <v>1000</v>
      </c>
      <c r="G33" s="148"/>
      <c r="H33" s="148"/>
      <c r="I33" s="148"/>
    </row>
    <row r="34" spans="2:9" ht="45">
      <c r="B34" s="242" t="s">
        <v>1560</v>
      </c>
      <c r="C34" s="148"/>
      <c r="D34" s="148"/>
      <c r="E34" s="242" t="s">
        <v>1003</v>
      </c>
      <c r="F34" s="148" t="s">
        <v>1000</v>
      </c>
      <c r="G34" s="148"/>
      <c r="H34" s="148"/>
      <c r="I34" s="148" t="s">
        <v>999</v>
      </c>
    </row>
    <row r="35" spans="2:9">
      <c r="B35" s="148" t="s">
        <v>1002</v>
      </c>
      <c r="C35" s="148"/>
      <c r="D35" s="148"/>
      <c r="E35" s="148" t="s">
        <v>1001</v>
      </c>
      <c r="F35" s="148" t="s">
        <v>1000</v>
      </c>
      <c r="G35" s="148"/>
      <c r="H35" s="148"/>
      <c r="I35" s="148" t="s">
        <v>999</v>
      </c>
    </row>
    <row r="36" spans="2:9" ht="30">
      <c r="B36" s="242" t="s">
        <v>1340</v>
      </c>
      <c r="C36" s="148"/>
      <c r="D36" s="148"/>
      <c r="E36" s="148" t="s">
        <v>1561</v>
      </c>
      <c r="F36" s="148" t="s">
        <v>1000</v>
      </c>
      <c r="G36" s="148"/>
      <c r="H36" s="148"/>
      <c r="I36" s="148" t="s">
        <v>999</v>
      </c>
    </row>
    <row r="37" spans="2:9">
      <c r="B37" s="244" t="s">
        <v>1562</v>
      </c>
      <c r="C37" s="148"/>
      <c r="D37" s="148"/>
      <c r="E37" s="148"/>
      <c r="F37" s="148"/>
      <c r="G37" s="148"/>
      <c r="H37" s="148"/>
      <c r="I37" s="148"/>
    </row>
    <row r="39" spans="2:9">
      <c r="B39" s="144" t="s">
        <v>998</v>
      </c>
    </row>
    <row r="40" spans="2:9">
      <c r="B40" s="97" t="s">
        <v>24</v>
      </c>
      <c r="C40" s="97" t="s">
        <v>25</v>
      </c>
      <c r="D40" s="97" t="s">
        <v>26</v>
      </c>
      <c r="E40" s="241" t="s">
        <v>972</v>
      </c>
      <c r="F40" s="290" t="s">
        <v>997</v>
      </c>
      <c r="G40" s="291"/>
      <c r="H40" s="291"/>
    </row>
    <row r="41" spans="2:9" ht="105" customHeight="1">
      <c r="B41" s="242" t="s">
        <v>993</v>
      </c>
      <c r="C41" s="242" t="s">
        <v>992</v>
      </c>
      <c r="D41" s="242" t="s">
        <v>996</v>
      </c>
      <c r="E41" s="242" t="s">
        <v>1563</v>
      </c>
      <c r="F41" s="287" t="s">
        <v>995</v>
      </c>
      <c r="G41" s="287"/>
      <c r="H41" s="287"/>
    </row>
    <row r="42" spans="2:9" ht="60">
      <c r="B42" s="242" t="s">
        <v>993</v>
      </c>
      <c r="C42" s="242" t="s">
        <v>992</v>
      </c>
      <c r="D42" s="242" t="s">
        <v>994</v>
      </c>
      <c r="E42" s="242" t="s">
        <v>1564</v>
      </c>
      <c r="F42" s="242"/>
      <c r="G42" s="242"/>
      <c r="H42" s="242"/>
    </row>
    <row r="43" spans="2:9" ht="45">
      <c r="B43" s="242" t="s">
        <v>993</v>
      </c>
      <c r="C43" s="242" t="s">
        <v>992</v>
      </c>
      <c r="D43" s="242" t="s">
        <v>991</v>
      </c>
      <c r="E43" s="242" t="s">
        <v>1565</v>
      </c>
      <c r="F43" s="242"/>
      <c r="G43" s="242"/>
      <c r="H43" s="242"/>
    </row>
  </sheetData>
  <mergeCells count="6">
    <mergeCell ref="F41:H41"/>
    <mergeCell ref="F5:H5"/>
    <mergeCell ref="F6:H6"/>
    <mergeCell ref="F7:H7"/>
    <mergeCell ref="F8:H8"/>
    <mergeCell ref="F40:H40"/>
  </mergeCells>
  <pageMargins left="0.7" right="0.7" top="0.75" bottom="0.75" header="0.3" footer="0.3"/>
  <pageSetup paperSize="9" scale="41"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3"/>
  <sheetViews>
    <sheetView showGridLines="0" view="pageBreakPreview" zoomScale="80" zoomScaleNormal="100" zoomScaleSheetLayoutView="80" workbookViewId="0"/>
  </sheetViews>
  <sheetFormatPr baseColWidth="10" defaultColWidth="11.42578125" defaultRowHeight="15"/>
  <cols>
    <col min="1" max="1" width="4.140625" style="14" bestFit="1" customWidth="1"/>
    <col min="2" max="2" width="18.85546875" style="14" customWidth="1"/>
    <col min="3" max="3" width="38.140625" style="14" customWidth="1"/>
    <col min="4" max="4" width="10.7109375" style="14" bestFit="1" customWidth="1"/>
    <col min="5" max="6" width="9.5703125" style="14" bestFit="1" customWidth="1"/>
    <col min="7" max="7" width="9.85546875" style="14" bestFit="1" customWidth="1"/>
    <col min="8" max="8" width="67.28515625" style="14" bestFit="1" customWidth="1"/>
    <col min="9" max="9" width="3.42578125" style="14" customWidth="1"/>
    <col min="10" max="16384" width="11.42578125" style="14"/>
  </cols>
  <sheetData>
    <row r="2" spans="2:8">
      <c r="B2" s="144" t="s">
        <v>1678</v>
      </c>
    </row>
    <row r="4" spans="2:8">
      <c r="B4" s="95" t="s">
        <v>4</v>
      </c>
      <c r="C4" s="147" t="s">
        <v>110</v>
      </c>
      <c r="D4" s="95" t="s">
        <v>27</v>
      </c>
      <c r="E4" s="95" t="s">
        <v>28</v>
      </c>
      <c r="F4" s="95" t="s">
        <v>29</v>
      </c>
      <c r="G4" s="95" t="s">
        <v>30</v>
      </c>
      <c r="H4" s="245" t="s">
        <v>110</v>
      </c>
    </row>
    <row r="5" spans="2:8">
      <c r="B5" s="148" t="s">
        <v>109</v>
      </c>
      <c r="C5" s="148" t="s">
        <v>108</v>
      </c>
      <c r="D5" s="148" t="s">
        <v>1080</v>
      </c>
      <c r="E5" s="148" t="s">
        <v>1083</v>
      </c>
      <c r="F5" s="148" t="s">
        <v>1085</v>
      </c>
      <c r="G5" s="148"/>
      <c r="H5" s="148" t="s">
        <v>1084</v>
      </c>
    </row>
    <row r="6" spans="2:8">
      <c r="B6" s="148" t="s">
        <v>53</v>
      </c>
      <c r="C6" s="148" t="s">
        <v>1566</v>
      </c>
      <c r="D6" s="148" t="s">
        <v>1080</v>
      </c>
      <c r="E6" s="148" t="s">
        <v>1083</v>
      </c>
      <c r="F6" s="148" t="s">
        <v>1085</v>
      </c>
      <c r="G6" s="148"/>
      <c r="H6" s="148" t="s">
        <v>1084</v>
      </c>
    </row>
    <row r="7" spans="2:8">
      <c r="B7" s="148" t="s">
        <v>1567</v>
      </c>
      <c r="C7" s="148" t="s">
        <v>1568</v>
      </c>
      <c r="D7" s="148" t="s">
        <v>1080</v>
      </c>
      <c r="E7" s="148" t="s">
        <v>1083</v>
      </c>
      <c r="F7" s="148" t="s">
        <v>1085</v>
      </c>
      <c r="G7" s="148"/>
      <c r="H7" s="148" t="s">
        <v>1084</v>
      </c>
    </row>
    <row r="8" spans="2:8">
      <c r="B8" s="148" t="s">
        <v>107</v>
      </c>
      <c r="C8" s="148" t="s">
        <v>106</v>
      </c>
      <c r="D8" s="148" t="s">
        <v>1080</v>
      </c>
      <c r="E8" s="148" t="s">
        <v>1083</v>
      </c>
      <c r="F8" s="148" t="s">
        <v>1085</v>
      </c>
      <c r="G8" s="148"/>
      <c r="H8" s="148" t="s">
        <v>1084</v>
      </c>
    </row>
    <row r="9" spans="2:8">
      <c r="B9" s="14" t="s">
        <v>105</v>
      </c>
      <c r="C9" s="14" t="s">
        <v>1569</v>
      </c>
      <c r="D9" s="148" t="s">
        <v>1080</v>
      </c>
      <c r="E9" s="148" t="s">
        <v>1083</v>
      </c>
      <c r="F9" s="148" t="s">
        <v>1085</v>
      </c>
      <c r="G9" s="148"/>
      <c r="H9" s="148" t="s">
        <v>1084</v>
      </c>
    </row>
    <row r="10" spans="2:8">
      <c r="B10" s="148" t="s">
        <v>104</v>
      </c>
      <c r="C10" s="148" t="s">
        <v>103</v>
      </c>
      <c r="D10" s="148" t="s">
        <v>1080</v>
      </c>
      <c r="E10" s="148" t="s">
        <v>1083</v>
      </c>
      <c r="F10" s="148" t="s">
        <v>1085</v>
      </c>
      <c r="G10" s="148"/>
      <c r="H10" s="148" t="s">
        <v>1084</v>
      </c>
    </row>
    <row r="11" spans="2:8">
      <c r="B11" s="148" t="s">
        <v>102</v>
      </c>
      <c r="C11" s="148" t="s">
        <v>101</v>
      </c>
      <c r="D11" s="148" t="s">
        <v>1080</v>
      </c>
      <c r="E11" s="148" t="s">
        <v>1083</v>
      </c>
      <c r="F11" s="148" t="s">
        <v>1082</v>
      </c>
      <c r="G11" s="148"/>
      <c r="H11" s="148" t="s">
        <v>1081</v>
      </c>
    </row>
    <row r="12" spans="2:8">
      <c r="B12" s="148" t="s">
        <v>1343</v>
      </c>
      <c r="C12" s="148" t="s">
        <v>1570</v>
      </c>
      <c r="D12" s="148" t="s">
        <v>1080</v>
      </c>
      <c r="E12" s="148" t="s">
        <v>1083</v>
      </c>
      <c r="F12" s="148" t="s">
        <v>1082</v>
      </c>
      <c r="G12" s="148"/>
      <c r="H12" s="148" t="s">
        <v>1081</v>
      </c>
    </row>
    <row r="13" spans="2:8">
      <c r="B13" s="148" t="s">
        <v>1341</v>
      </c>
      <c r="C13" s="148" t="s">
        <v>1342</v>
      </c>
      <c r="D13" s="148" t="s">
        <v>1080</v>
      </c>
      <c r="E13" s="148" t="s">
        <v>1083</v>
      </c>
      <c r="F13" s="148" t="s">
        <v>1082</v>
      </c>
      <c r="G13" s="148"/>
      <c r="H13" s="148" t="s">
        <v>1081</v>
      </c>
    </row>
    <row r="14" spans="2:8">
      <c r="B14" s="14" t="s">
        <v>100</v>
      </c>
      <c r="C14" s="14" t="s">
        <v>99</v>
      </c>
      <c r="D14" s="148" t="s">
        <v>1080</v>
      </c>
      <c r="E14" s="148" t="s">
        <v>1079</v>
      </c>
      <c r="F14" s="148" t="s">
        <v>1078</v>
      </c>
      <c r="G14" s="148"/>
      <c r="H14" s="148" t="s">
        <v>1077</v>
      </c>
    </row>
    <row r="15" spans="2:8">
      <c r="B15" s="14" t="s">
        <v>98</v>
      </c>
      <c r="C15" s="14" t="s">
        <v>97</v>
      </c>
      <c r="D15" s="148" t="s">
        <v>1080</v>
      </c>
      <c r="E15" s="148" t="s">
        <v>1079</v>
      </c>
      <c r="F15" s="148" t="s">
        <v>1078</v>
      </c>
      <c r="G15" s="148"/>
      <c r="H15" s="148" t="s">
        <v>1077</v>
      </c>
    </row>
    <row r="16" spans="2:8">
      <c r="B16" s="14" t="s">
        <v>96</v>
      </c>
      <c r="C16" s="14" t="s">
        <v>95</v>
      </c>
      <c r="D16" s="148" t="s">
        <v>1080</v>
      </c>
      <c r="E16" s="148" t="s">
        <v>1079</v>
      </c>
      <c r="F16" s="148" t="s">
        <v>1078</v>
      </c>
      <c r="G16" s="148"/>
      <c r="H16" s="148" t="s">
        <v>1077</v>
      </c>
    </row>
    <row r="17" spans="2:8">
      <c r="B17" s="14" t="s">
        <v>94</v>
      </c>
      <c r="C17" s="14" t="s">
        <v>93</v>
      </c>
      <c r="D17" s="148" t="s">
        <v>1080</v>
      </c>
      <c r="E17" s="148" t="s">
        <v>1079</v>
      </c>
      <c r="F17" s="148" t="s">
        <v>1078</v>
      </c>
      <c r="G17" s="148"/>
      <c r="H17" s="148" t="s">
        <v>1077</v>
      </c>
    </row>
    <row r="18" spans="2:8">
      <c r="B18" s="148" t="s">
        <v>92</v>
      </c>
      <c r="C18" s="148" t="s">
        <v>91</v>
      </c>
      <c r="D18" s="148" t="s">
        <v>1080</v>
      </c>
      <c r="E18" s="148" t="s">
        <v>1079</v>
      </c>
      <c r="F18" s="148" t="s">
        <v>1078</v>
      </c>
      <c r="G18" s="148"/>
      <c r="H18" s="148" t="s">
        <v>1077</v>
      </c>
    </row>
    <row r="19" spans="2:8">
      <c r="B19" s="148" t="s">
        <v>55</v>
      </c>
      <c r="C19" s="148" t="s">
        <v>90</v>
      </c>
      <c r="D19" s="148" t="s">
        <v>1080</v>
      </c>
      <c r="E19" s="148" t="s">
        <v>1083</v>
      </c>
      <c r="F19" s="148" t="s">
        <v>1085</v>
      </c>
      <c r="G19" s="148"/>
      <c r="H19" s="148" t="s">
        <v>1084</v>
      </c>
    </row>
    <row r="20" spans="2:8">
      <c r="B20" s="148" t="s">
        <v>1571</v>
      </c>
      <c r="C20" s="148" t="s">
        <v>1572</v>
      </c>
      <c r="D20" s="148" t="s">
        <v>1080</v>
      </c>
      <c r="E20" s="148" t="s">
        <v>1083</v>
      </c>
      <c r="F20" s="148" t="s">
        <v>1085</v>
      </c>
      <c r="G20" s="148"/>
      <c r="H20" s="148" t="s">
        <v>1084</v>
      </c>
    </row>
    <row r="21" spans="2:8">
      <c r="B21" s="148" t="s">
        <v>1573</v>
      </c>
      <c r="C21" s="148" t="s">
        <v>1574</v>
      </c>
      <c r="D21" s="148" t="s">
        <v>1080</v>
      </c>
      <c r="E21" s="148" t="s">
        <v>1083</v>
      </c>
      <c r="F21" s="148" t="s">
        <v>1085</v>
      </c>
      <c r="G21" s="148"/>
      <c r="H21" s="148" t="s">
        <v>1084</v>
      </c>
    </row>
    <row r="22" spans="2:8">
      <c r="B22" s="148" t="s">
        <v>1575</v>
      </c>
      <c r="C22" s="148" t="s">
        <v>1576</v>
      </c>
      <c r="D22" s="148" t="s">
        <v>1080</v>
      </c>
      <c r="E22" s="148" t="s">
        <v>1083</v>
      </c>
      <c r="F22" s="148" t="s">
        <v>1085</v>
      </c>
      <c r="G22" s="148"/>
      <c r="H22" s="148" t="s">
        <v>1084</v>
      </c>
    </row>
    <row r="23" spans="2:8">
      <c r="D23" s="148"/>
      <c r="E23" s="148"/>
      <c r="F23" s="148"/>
      <c r="G23" s="148"/>
      <c r="H23" s="148"/>
    </row>
  </sheetData>
  <pageMargins left="0.7" right="0.7" top="0.75" bottom="0.75" header="0.3" footer="0.3"/>
  <pageSetup paperSize="9" scale="48"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2"/>
  <sheetViews>
    <sheetView showGridLines="0" view="pageBreakPreview" zoomScale="80" zoomScaleNormal="100" zoomScaleSheetLayoutView="80" workbookViewId="0"/>
  </sheetViews>
  <sheetFormatPr baseColWidth="10" defaultColWidth="11.42578125" defaultRowHeight="15"/>
  <cols>
    <col min="1" max="1" width="4.140625" style="14" bestFit="1" customWidth="1"/>
    <col min="2" max="2" width="17.28515625" style="14" customWidth="1"/>
    <col min="3" max="3" width="62" style="14" customWidth="1"/>
    <col min="4" max="4" width="8.5703125" style="14" bestFit="1" customWidth="1"/>
    <col min="5" max="6" width="8.85546875" style="14" bestFit="1" customWidth="1"/>
    <col min="7" max="7" width="9.140625" style="14" bestFit="1" customWidth="1"/>
    <col min="8" max="8" width="58.5703125" style="14" customWidth="1"/>
    <col min="9" max="9" width="3.5703125" style="14" customWidth="1"/>
    <col min="10" max="16384" width="11.42578125" style="14"/>
  </cols>
  <sheetData>
    <row r="2" spans="2:8">
      <c r="B2" s="144" t="s">
        <v>1679</v>
      </c>
    </row>
    <row r="4" spans="2:8">
      <c r="B4" s="95" t="s">
        <v>4</v>
      </c>
      <c r="C4" s="245" t="s">
        <v>110</v>
      </c>
      <c r="D4" s="97" t="s">
        <v>31</v>
      </c>
      <c r="E4" s="97" t="s">
        <v>32</v>
      </c>
      <c r="F4" s="97" t="s">
        <v>33</v>
      </c>
      <c r="G4" s="97" t="s">
        <v>34</v>
      </c>
      <c r="H4" s="245" t="s">
        <v>1066</v>
      </c>
    </row>
    <row r="5" spans="2:8">
      <c r="B5" s="148" t="s">
        <v>109</v>
      </c>
      <c r="C5" s="148" t="s">
        <v>108</v>
      </c>
      <c r="D5" s="114" t="s">
        <v>1089</v>
      </c>
      <c r="E5" s="114" t="s">
        <v>1088</v>
      </c>
      <c r="F5" s="114"/>
      <c r="G5" s="114"/>
      <c r="H5" s="114" t="s">
        <v>1087</v>
      </c>
    </row>
    <row r="6" spans="2:8">
      <c r="B6" s="148" t="s">
        <v>53</v>
      </c>
      <c r="C6" s="148" t="s">
        <v>1566</v>
      </c>
      <c r="D6" s="114" t="s">
        <v>1089</v>
      </c>
      <c r="E6" s="114" t="s">
        <v>1088</v>
      </c>
      <c r="F6" s="114"/>
      <c r="G6" s="114"/>
      <c r="H6" s="114" t="s">
        <v>1087</v>
      </c>
    </row>
    <row r="7" spans="2:8">
      <c r="B7" s="148" t="s">
        <v>1567</v>
      </c>
      <c r="C7" s="148" t="s">
        <v>1568</v>
      </c>
      <c r="D7" s="114" t="s">
        <v>1089</v>
      </c>
      <c r="E7" s="114" t="s">
        <v>1088</v>
      </c>
      <c r="F7" s="114"/>
      <c r="G7" s="114"/>
      <c r="H7" s="114" t="s">
        <v>1087</v>
      </c>
    </row>
    <row r="8" spans="2:8">
      <c r="B8" s="148" t="s">
        <v>107</v>
      </c>
      <c r="C8" s="148" t="s">
        <v>106</v>
      </c>
      <c r="D8" s="114" t="s">
        <v>1089</v>
      </c>
      <c r="E8" s="114" t="s">
        <v>1088</v>
      </c>
      <c r="F8" s="114"/>
      <c r="G8" s="114"/>
      <c r="H8" s="114" t="s">
        <v>1087</v>
      </c>
    </row>
    <row r="9" spans="2:8">
      <c r="B9" s="148" t="s">
        <v>105</v>
      </c>
      <c r="C9" s="148" t="s">
        <v>1569</v>
      </c>
      <c r="D9" s="114" t="s">
        <v>1089</v>
      </c>
      <c r="E9" s="114" t="s">
        <v>1088</v>
      </c>
      <c r="F9" s="114"/>
      <c r="G9" s="114"/>
      <c r="H9" s="114" t="s">
        <v>1087</v>
      </c>
    </row>
    <row r="10" spans="2:8">
      <c r="B10" s="148" t="s">
        <v>104</v>
      </c>
      <c r="C10" s="148" t="s">
        <v>103</v>
      </c>
      <c r="D10" s="114" t="s">
        <v>1089</v>
      </c>
      <c r="E10" s="114" t="s">
        <v>1088</v>
      </c>
      <c r="F10" s="114"/>
      <c r="G10" s="114"/>
      <c r="H10" s="114" t="s">
        <v>1087</v>
      </c>
    </row>
    <row r="11" spans="2:8">
      <c r="B11" s="148" t="s">
        <v>102</v>
      </c>
      <c r="C11" s="148" t="s">
        <v>101</v>
      </c>
      <c r="D11" s="114" t="s">
        <v>1089</v>
      </c>
      <c r="E11" s="114" t="s">
        <v>1088</v>
      </c>
      <c r="F11" s="114"/>
      <c r="G11" s="114"/>
      <c r="H11" s="114" t="s">
        <v>1087</v>
      </c>
    </row>
    <row r="12" spans="2:8">
      <c r="B12" s="148" t="s">
        <v>1343</v>
      </c>
      <c r="C12" s="148" t="s">
        <v>1570</v>
      </c>
      <c r="D12" s="114" t="s">
        <v>1086</v>
      </c>
      <c r="E12" s="114" t="s">
        <v>1091</v>
      </c>
      <c r="F12" s="114"/>
      <c r="G12" s="114"/>
      <c r="H12" s="114" t="s">
        <v>1090</v>
      </c>
    </row>
    <row r="13" spans="2:8">
      <c r="B13" s="148" t="s">
        <v>1341</v>
      </c>
      <c r="C13" s="148" t="s">
        <v>1342</v>
      </c>
      <c r="D13" s="114" t="s">
        <v>1086</v>
      </c>
      <c r="E13" s="114" t="s">
        <v>1091</v>
      </c>
      <c r="F13" s="114"/>
      <c r="G13" s="114"/>
      <c r="H13" s="114" t="s">
        <v>1090</v>
      </c>
    </row>
    <row r="14" spans="2:8">
      <c r="B14" s="148" t="s">
        <v>100</v>
      </c>
      <c r="C14" s="148" t="s">
        <v>99</v>
      </c>
      <c r="D14" s="114" t="s">
        <v>1089</v>
      </c>
      <c r="E14" s="114" t="s">
        <v>1088</v>
      </c>
      <c r="F14" s="114"/>
      <c r="G14" s="114"/>
      <c r="H14" s="114" t="s">
        <v>1087</v>
      </c>
    </row>
    <row r="15" spans="2:8">
      <c r="B15" s="148" t="s">
        <v>98</v>
      </c>
      <c r="C15" s="148" t="s">
        <v>97</v>
      </c>
      <c r="D15" s="114" t="s">
        <v>1089</v>
      </c>
      <c r="E15" s="114" t="s">
        <v>1088</v>
      </c>
      <c r="F15" s="114"/>
      <c r="G15" s="114"/>
      <c r="H15" s="114" t="s">
        <v>1087</v>
      </c>
    </row>
    <row r="16" spans="2:8">
      <c r="B16" s="148" t="s">
        <v>96</v>
      </c>
      <c r="C16" s="148" t="s">
        <v>95</v>
      </c>
      <c r="D16" s="114" t="s">
        <v>1089</v>
      </c>
      <c r="E16" s="114" t="s">
        <v>1088</v>
      </c>
      <c r="F16" s="114"/>
      <c r="G16" s="114"/>
      <c r="H16" s="114" t="s">
        <v>1087</v>
      </c>
    </row>
    <row r="17" spans="2:8">
      <c r="B17" s="148" t="s">
        <v>94</v>
      </c>
      <c r="C17" s="148" t="s">
        <v>93</v>
      </c>
      <c r="D17" s="114" t="s">
        <v>1089</v>
      </c>
      <c r="E17" s="114" t="s">
        <v>1088</v>
      </c>
      <c r="F17" s="114"/>
      <c r="G17" s="114"/>
      <c r="H17" s="114" t="s">
        <v>1087</v>
      </c>
    </row>
    <row r="18" spans="2:8">
      <c r="B18" s="148" t="s">
        <v>92</v>
      </c>
      <c r="C18" s="148" t="s">
        <v>91</v>
      </c>
      <c r="D18" s="114" t="s">
        <v>1089</v>
      </c>
      <c r="E18" s="114" t="s">
        <v>1088</v>
      </c>
      <c r="F18" s="114"/>
      <c r="G18" s="114"/>
      <c r="H18" s="114" t="s">
        <v>1087</v>
      </c>
    </row>
    <row r="19" spans="2:8">
      <c r="B19" s="148" t="s">
        <v>55</v>
      </c>
      <c r="C19" s="148" t="s">
        <v>90</v>
      </c>
      <c r="D19" s="114" t="s">
        <v>1089</v>
      </c>
      <c r="E19" s="114" t="s">
        <v>1088</v>
      </c>
      <c r="F19" s="114"/>
      <c r="G19" s="114"/>
      <c r="H19" s="114" t="s">
        <v>1087</v>
      </c>
    </row>
    <row r="20" spans="2:8">
      <c r="B20" s="148" t="s">
        <v>1571</v>
      </c>
      <c r="C20" s="148" t="s">
        <v>1572</v>
      </c>
      <c r="D20" s="114" t="s">
        <v>1089</v>
      </c>
      <c r="E20" s="114" t="s">
        <v>1088</v>
      </c>
      <c r="F20" s="114"/>
      <c r="G20" s="114"/>
      <c r="H20" s="114" t="s">
        <v>1087</v>
      </c>
    </row>
    <row r="21" spans="2:8">
      <c r="B21" s="148" t="s">
        <v>1573</v>
      </c>
      <c r="C21" s="148" t="s">
        <v>1574</v>
      </c>
      <c r="D21" s="114" t="s">
        <v>1089</v>
      </c>
      <c r="E21" s="114" t="s">
        <v>1088</v>
      </c>
      <c r="F21" s="114"/>
      <c r="G21" s="114"/>
      <c r="H21" s="114" t="s">
        <v>1087</v>
      </c>
    </row>
    <row r="22" spans="2:8">
      <c r="B22" s="148" t="s">
        <v>1575</v>
      </c>
      <c r="C22" s="148" t="s">
        <v>1576</v>
      </c>
      <c r="D22" s="114" t="s">
        <v>1089</v>
      </c>
      <c r="E22" s="114" t="s">
        <v>1088</v>
      </c>
      <c r="F22" s="114"/>
      <c r="G22" s="114"/>
      <c r="H22" s="114" t="s">
        <v>1087</v>
      </c>
    </row>
  </sheetData>
  <pageMargins left="0.7" right="0.7" top="0.75" bottom="0.75" header="0.3" footer="0.3"/>
  <pageSetup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showGridLines="0" view="pageBreakPreview" zoomScale="80" zoomScaleNormal="100" zoomScaleSheetLayoutView="80" workbookViewId="0"/>
  </sheetViews>
  <sheetFormatPr baseColWidth="10" defaultColWidth="11.42578125" defaultRowHeight="15"/>
  <cols>
    <col min="1" max="1" width="4.140625" style="14" bestFit="1" customWidth="1"/>
    <col min="2" max="2" width="23.42578125" style="14" customWidth="1"/>
    <col min="3" max="3" width="15.140625" style="14" bestFit="1" customWidth="1"/>
    <col min="4" max="4" width="23.42578125" style="14" customWidth="1"/>
    <col min="5" max="5" width="10.85546875" style="14" bestFit="1" customWidth="1"/>
    <col min="6" max="7" width="11.28515625" style="14" bestFit="1" customWidth="1"/>
    <col min="8" max="8" width="51.28515625" style="14" bestFit="1" customWidth="1"/>
    <col min="9" max="9" width="3.7109375" style="14" customWidth="1"/>
    <col min="10" max="16384" width="11.42578125" style="14"/>
  </cols>
  <sheetData>
    <row r="2" spans="2:8">
      <c r="B2" s="144" t="s">
        <v>1680</v>
      </c>
    </row>
    <row r="4" spans="2:8" ht="30.75" customHeight="1">
      <c r="B4" s="95" t="s">
        <v>13</v>
      </c>
      <c r="C4" s="95" t="s">
        <v>14</v>
      </c>
      <c r="D4" s="96" t="s">
        <v>15</v>
      </c>
      <c r="E4" s="95" t="s">
        <v>35</v>
      </c>
      <c r="F4" s="95" t="s">
        <v>36</v>
      </c>
      <c r="G4" s="95" t="s">
        <v>37</v>
      </c>
      <c r="H4" s="246" t="s">
        <v>110</v>
      </c>
    </row>
    <row r="5" spans="2:8">
      <c r="B5" s="247"/>
      <c r="C5" s="248">
        <v>1100</v>
      </c>
      <c r="D5" s="247"/>
      <c r="E5" s="249" t="s">
        <v>1111</v>
      </c>
      <c r="F5" s="249" t="s">
        <v>1115</v>
      </c>
      <c r="G5" s="249" t="s">
        <v>38</v>
      </c>
      <c r="H5" s="249" t="s">
        <v>1114</v>
      </c>
    </row>
    <row r="6" spans="2:8">
      <c r="B6" s="247"/>
      <c r="C6" s="248">
        <v>1200</v>
      </c>
      <c r="D6" s="247"/>
      <c r="E6" s="249" t="s">
        <v>1111</v>
      </c>
      <c r="F6" s="249" t="s">
        <v>1115</v>
      </c>
      <c r="G6" s="249" t="s">
        <v>38</v>
      </c>
      <c r="H6" s="249" t="s">
        <v>1114</v>
      </c>
    </row>
    <row r="7" spans="2:8">
      <c r="B7" s="247"/>
      <c r="C7" s="248">
        <v>1300</v>
      </c>
      <c r="D7" s="247"/>
      <c r="E7" s="249" t="s">
        <v>1111</v>
      </c>
      <c r="F7" s="249" t="s">
        <v>1115</v>
      </c>
      <c r="G7" s="249" t="s">
        <v>38</v>
      </c>
      <c r="H7" s="249" t="s">
        <v>1114</v>
      </c>
    </row>
    <row r="8" spans="2:8">
      <c r="B8" s="247"/>
      <c r="C8" s="248">
        <v>1400</v>
      </c>
      <c r="D8" s="247"/>
      <c r="E8" s="249" t="s">
        <v>1111</v>
      </c>
      <c r="F8" s="249" t="s">
        <v>1113</v>
      </c>
      <c r="G8" s="249" t="s">
        <v>38</v>
      </c>
      <c r="H8" s="249" t="s">
        <v>1112</v>
      </c>
    </row>
    <row r="9" spans="2:8">
      <c r="B9" s="247"/>
      <c r="C9" s="248">
        <v>1500</v>
      </c>
      <c r="D9" s="247"/>
      <c r="E9" s="249" t="s">
        <v>1111</v>
      </c>
      <c r="F9" s="249" t="s">
        <v>1110</v>
      </c>
      <c r="G9" s="249" t="s">
        <v>38</v>
      </c>
      <c r="H9" s="249" t="s">
        <v>1109</v>
      </c>
    </row>
    <row r="10" spans="2:8">
      <c r="B10" s="247"/>
      <c r="C10" s="248">
        <v>1600</v>
      </c>
      <c r="D10" s="247"/>
      <c r="E10" s="249" t="s">
        <v>1111</v>
      </c>
      <c r="F10" s="249" t="s">
        <v>1110</v>
      </c>
      <c r="G10" s="249" t="s">
        <v>38</v>
      </c>
      <c r="H10" s="249" t="s">
        <v>1109</v>
      </c>
    </row>
    <row r="11" spans="2:8">
      <c r="B11" s="247"/>
      <c r="C11" s="248">
        <v>1700</v>
      </c>
      <c r="D11" s="247"/>
      <c r="E11" s="249" t="s">
        <v>1111</v>
      </c>
      <c r="F11" s="249" t="s">
        <v>1110</v>
      </c>
      <c r="G11" s="249" t="s">
        <v>38</v>
      </c>
      <c r="H11" s="249" t="s">
        <v>1109</v>
      </c>
    </row>
    <row r="12" spans="2:8">
      <c r="B12" s="247"/>
      <c r="C12" s="248">
        <v>3300</v>
      </c>
      <c r="D12" s="247"/>
      <c r="E12" s="249" t="s">
        <v>1108</v>
      </c>
      <c r="F12" s="247"/>
      <c r="G12" s="249" t="s">
        <v>38</v>
      </c>
      <c r="H12" s="249" t="s">
        <v>1107</v>
      </c>
    </row>
    <row r="13" spans="2:8">
      <c r="B13" s="247"/>
      <c r="C13" s="247"/>
      <c r="D13" s="248">
        <v>2530</v>
      </c>
      <c r="E13" s="249" t="s">
        <v>1099</v>
      </c>
      <c r="F13" s="249" t="s">
        <v>1104</v>
      </c>
      <c r="G13" s="249" t="s">
        <v>1106</v>
      </c>
      <c r="H13" s="249" t="s">
        <v>1105</v>
      </c>
    </row>
    <row r="14" spans="2:8">
      <c r="B14" s="247"/>
      <c r="C14" s="247"/>
      <c r="D14" s="248">
        <v>2540</v>
      </c>
      <c r="E14" s="249" t="s">
        <v>1099</v>
      </c>
      <c r="F14" s="249" t="s">
        <v>1104</v>
      </c>
      <c r="G14" s="249" t="s">
        <v>1106</v>
      </c>
      <c r="H14" s="249" t="s">
        <v>1105</v>
      </c>
    </row>
    <row r="15" spans="2:8">
      <c r="B15" s="247"/>
      <c r="C15" s="247"/>
      <c r="D15" s="248">
        <v>2550</v>
      </c>
      <c r="E15" s="249" t="s">
        <v>1099</v>
      </c>
      <c r="F15" s="249" t="s">
        <v>1104</v>
      </c>
      <c r="G15" s="249" t="s">
        <v>1106</v>
      </c>
      <c r="H15" s="249" t="s">
        <v>1105</v>
      </c>
    </row>
    <row r="16" spans="2:8">
      <c r="B16" s="247"/>
      <c r="C16" s="248">
        <v>5300</v>
      </c>
      <c r="D16" s="247"/>
      <c r="E16" s="249" t="s">
        <v>1099</v>
      </c>
      <c r="F16" s="249" t="s">
        <v>1104</v>
      </c>
      <c r="G16" s="249" t="s">
        <v>1103</v>
      </c>
      <c r="H16" s="249" t="s">
        <v>1102</v>
      </c>
    </row>
    <row r="17" spans="2:8" ht="30">
      <c r="B17" s="250" t="s">
        <v>1577</v>
      </c>
      <c r="C17" s="247"/>
      <c r="D17" s="247"/>
      <c r="E17" s="249" t="s">
        <v>1099</v>
      </c>
      <c r="F17" s="249" t="s">
        <v>1101</v>
      </c>
      <c r="G17" s="249" t="s">
        <v>38</v>
      </c>
      <c r="H17" s="249" t="s">
        <v>1100</v>
      </c>
    </row>
    <row r="18" spans="2:8" ht="27.75" customHeight="1">
      <c r="B18" s="251">
        <v>4000</v>
      </c>
      <c r="C18" s="252"/>
      <c r="D18" s="252"/>
      <c r="E18" s="249" t="s">
        <v>1099</v>
      </c>
      <c r="F18" s="249" t="s">
        <v>1101</v>
      </c>
      <c r="G18" s="249" t="s">
        <v>38</v>
      </c>
      <c r="H18" s="249" t="s">
        <v>1100</v>
      </c>
    </row>
    <row r="19" spans="2:8">
      <c r="B19" s="249">
        <v>7000</v>
      </c>
      <c r="C19" s="247"/>
      <c r="D19" s="247"/>
      <c r="E19" s="249" t="s">
        <v>1099</v>
      </c>
      <c r="F19" s="249" t="s">
        <v>1101</v>
      </c>
      <c r="G19" s="249" t="s">
        <v>38</v>
      </c>
      <c r="H19" s="249" t="s">
        <v>1100</v>
      </c>
    </row>
    <row r="20" spans="2:8" ht="30">
      <c r="B20" s="251" t="s">
        <v>1578</v>
      </c>
      <c r="C20" s="247"/>
      <c r="D20" s="247"/>
      <c r="E20" s="249" t="s">
        <v>1099</v>
      </c>
      <c r="F20" s="249" t="s">
        <v>1098</v>
      </c>
      <c r="G20" s="249" t="s">
        <v>38</v>
      </c>
      <c r="H20" s="249" t="s">
        <v>1097</v>
      </c>
    </row>
    <row r="21" spans="2:8">
      <c r="B21" s="247"/>
      <c r="C21" s="247"/>
      <c r="D21" s="248">
        <v>39201</v>
      </c>
      <c r="E21" s="249" t="s">
        <v>1094</v>
      </c>
      <c r="F21" s="249" t="s">
        <v>1096</v>
      </c>
      <c r="G21" s="249" t="s">
        <v>38</v>
      </c>
      <c r="H21" s="249" t="s">
        <v>1095</v>
      </c>
    </row>
    <row r="22" spans="2:8">
      <c r="B22" s="247"/>
      <c r="C22" s="247"/>
      <c r="D22" s="248">
        <v>39202</v>
      </c>
      <c r="E22" s="249" t="s">
        <v>1094</v>
      </c>
      <c r="F22" s="249" t="s">
        <v>1096</v>
      </c>
      <c r="G22" s="249" t="s">
        <v>38</v>
      </c>
      <c r="H22" s="249" t="s">
        <v>1095</v>
      </c>
    </row>
    <row r="23" spans="2:8">
      <c r="B23" s="247"/>
      <c r="C23" s="247"/>
      <c r="D23" s="248">
        <v>3930</v>
      </c>
      <c r="E23" s="249" t="s">
        <v>1094</v>
      </c>
      <c r="F23" s="249" t="s">
        <v>1096</v>
      </c>
      <c r="G23" s="249" t="s">
        <v>38</v>
      </c>
      <c r="H23" s="249" t="s">
        <v>1095</v>
      </c>
    </row>
    <row r="24" spans="2:8">
      <c r="B24" s="247"/>
      <c r="C24" s="247"/>
      <c r="D24" s="248">
        <v>3980</v>
      </c>
      <c r="E24" s="249" t="s">
        <v>1094</v>
      </c>
      <c r="F24" s="249" t="s">
        <v>1096</v>
      </c>
      <c r="G24" s="249" t="s">
        <v>38</v>
      </c>
      <c r="H24" s="249" t="s">
        <v>1095</v>
      </c>
    </row>
    <row r="25" spans="2:8">
      <c r="B25" s="249" t="s">
        <v>1344</v>
      </c>
      <c r="C25" s="247"/>
      <c r="D25" s="247"/>
      <c r="E25" s="249" t="s">
        <v>1094</v>
      </c>
      <c r="F25" s="249" t="s">
        <v>1093</v>
      </c>
      <c r="G25" s="249" t="s">
        <v>38</v>
      </c>
      <c r="H25" s="249" t="s">
        <v>1092</v>
      </c>
    </row>
    <row r="26" spans="2:8">
      <c r="B26" s="248">
        <v>6000</v>
      </c>
      <c r="C26" s="247"/>
      <c r="D26" s="247"/>
      <c r="E26" s="249" t="s">
        <v>1094</v>
      </c>
      <c r="F26" s="249" t="s">
        <v>1093</v>
      </c>
      <c r="G26" s="249" t="s">
        <v>38</v>
      </c>
      <c r="H26" s="251" t="s">
        <v>1092</v>
      </c>
    </row>
    <row r="27" spans="2:8">
      <c r="B27" s="248">
        <v>9000</v>
      </c>
      <c r="C27" s="247"/>
      <c r="D27" s="247"/>
      <c r="E27" s="249" t="s">
        <v>1094</v>
      </c>
      <c r="F27" s="249" t="s">
        <v>1093</v>
      </c>
      <c r="G27" s="249" t="s">
        <v>38</v>
      </c>
      <c r="H27" s="251" t="s">
        <v>1092</v>
      </c>
    </row>
  </sheetData>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tabSelected="1" view="pageBreakPreview" zoomScale="80" zoomScaleNormal="100" zoomScaleSheetLayoutView="80" workbookViewId="0"/>
  </sheetViews>
  <sheetFormatPr baseColWidth="10" defaultRowHeight="15"/>
  <cols>
    <col min="1" max="1" width="3.85546875" customWidth="1"/>
    <col min="4" max="4" width="102.42578125" customWidth="1"/>
    <col min="10" max="10" width="3.85546875" customWidth="1"/>
  </cols>
  <sheetData>
    <row r="1" spans="1:10" s="1" customFormat="1" ht="15.75" customHeight="1">
      <c r="D1" s="66"/>
      <c r="E1" s="67"/>
    </row>
    <row r="2" spans="1:10" s="1" customFormat="1" ht="15.75" customHeight="1">
      <c r="D2" s="102" t="s">
        <v>52</v>
      </c>
      <c r="E2" s="67"/>
    </row>
    <row r="3" spans="1:10" s="1" customFormat="1" ht="15.75" customHeight="1">
      <c r="D3" s="102" t="s">
        <v>43</v>
      </c>
      <c r="E3" s="67"/>
    </row>
    <row r="4" spans="1:10" s="1" customFormat="1" ht="15.75" customHeight="1">
      <c r="D4" s="102" t="s">
        <v>1190</v>
      </c>
      <c r="E4" s="67"/>
    </row>
    <row r="5" spans="1:10" s="1" customFormat="1" ht="15.75" customHeight="1">
      <c r="D5" s="66" t="s">
        <v>1347</v>
      </c>
      <c r="E5" s="67"/>
    </row>
    <row r="6" spans="1:10" ht="18">
      <c r="A6" s="19"/>
      <c r="B6" s="19"/>
      <c r="C6" s="19"/>
      <c r="D6" s="19"/>
      <c r="E6" s="19"/>
      <c r="F6" s="19"/>
      <c r="G6" s="19"/>
      <c r="H6" s="19"/>
      <c r="I6" s="19"/>
      <c r="J6" s="19"/>
    </row>
    <row r="7" spans="1:10" ht="18">
      <c r="A7" s="19"/>
      <c r="B7" s="103" t="s">
        <v>1117</v>
      </c>
      <c r="C7" s="19"/>
      <c r="D7" s="19"/>
      <c r="E7" s="19"/>
      <c r="F7" s="19"/>
      <c r="G7" s="19"/>
      <c r="H7" s="19"/>
      <c r="I7" s="19"/>
      <c r="J7" s="19"/>
    </row>
    <row r="8" spans="1:10" ht="18">
      <c r="A8" s="19"/>
      <c r="B8" s="19"/>
      <c r="C8" s="19"/>
      <c r="D8" s="19"/>
      <c r="E8" s="19"/>
      <c r="F8" s="19"/>
      <c r="G8" s="19"/>
      <c r="H8" s="19"/>
      <c r="I8" s="19"/>
      <c r="J8" s="19"/>
    </row>
    <row r="9" spans="1:10" ht="153" customHeight="1">
      <c r="A9" s="19"/>
      <c r="B9" s="280" t="s">
        <v>1348</v>
      </c>
      <c r="C9" s="280"/>
      <c r="D9" s="280"/>
      <c r="E9" s="280"/>
      <c r="F9" s="280"/>
      <c r="G9" s="280"/>
      <c r="H9" s="280"/>
      <c r="I9" s="280"/>
      <c r="J9" s="19"/>
    </row>
    <row r="10" spans="1:10" ht="18">
      <c r="A10" s="19"/>
      <c r="B10" s="19"/>
      <c r="C10" s="19"/>
      <c r="D10" s="19"/>
      <c r="E10" s="19"/>
      <c r="F10" s="19"/>
      <c r="G10" s="19"/>
      <c r="H10" s="19"/>
      <c r="I10" s="19"/>
      <c r="J10" s="19"/>
    </row>
    <row r="11" spans="1:10" ht="72.75" customHeight="1">
      <c r="A11" s="19"/>
      <c r="B11" s="282" t="s">
        <v>1374</v>
      </c>
      <c r="C11" s="282"/>
      <c r="D11" s="282"/>
      <c r="E11" s="282"/>
      <c r="F11" s="282"/>
      <c r="G11" s="282"/>
      <c r="H11" s="282"/>
      <c r="I11" s="282"/>
      <c r="J11" s="19"/>
    </row>
    <row r="12" spans="1:10" ht="18">
      <c r="A12" s="19"/>
      <c r="B12" s="19"/>
      <c r="C12" s="19"/>
      <c r="D12" s="19"/>
      <c r="E12" s="19"/>
      <c r="F12" s="19"/>
      <c r="G12" s="19"/>
      <c r="H12" s="19"/>
      <c r="I12" s="19"/>
      <c r="J12" s="19"/>
    </row>
    <row r="13" spans="1:10" ht="48" customHeight="1">
      <c r="A13" s="19"/>
      <c r="B13" s="280" t="s">
        <v>1349</v>
      </c>
      <c r="C13" s="280"/>
      <c r="D13" s="280"/>
      <c r="E13" s="280"/>
      <c r="F13" s="280"/>
      <c r="G13" s="280"/>
      <c r="H13" s="280"/>
      <c r="I13" s="280"/>
      <c r="J13" s="19"/>
    </row>
    <row r="14" spans="1:10" ht="15" customHeight="1">
      <c r="A14" s="19"/>
      <c r="B14" s="283" t="s">
        <v>1169</v>
      </c>
      <c r="C14" s="284"/>
      <c r="D14" s="284"/>
      <c r="E14" s="284"/>
      <c r="F14" s="284"/>
      <c r="G14" s="284"/>
      <c r="H14" s="284"/>
      <c r="I14" s="284"/>
      <c r="J14" s="19"/>
    </row>
    <row r="15" spans="1:10" ht="15" customHeight="1">
      <c r="A15" s="19"/>
      <c r="B15" s="19"/>
      <c r="C15" s="19"/>
      <c r="D15" s="19"/>
      <c r="E15" s="19"/>
      <c r="F15" s="19"/>
      <c r="G15" s="19"/>
      <c r="H15" s="19"/>
      <c r="I15" s="19"/>
      <c r="J15" s="19"/>
    </row>
    <row r="16" spans="1:10" ht="37.5" customHeight="1">
      <c r="A16" s="19"/>
      <c r="B16" s="281" t="s">
        <v>1350</v>
      </c>
      <c r="C16" s="281"/>
      <c r="D16" s="281"/>
      <c r="E16" s="281"/>
      <c r="F16" s="281"/>
      <c r="G16" s="281"/>
      <c r="H16" s="281"/>
      <c r="I16" s="281"/>
      <c r="J16" s="19"/>
    </row>
    <row r="17" spans="1:10" ht="18">
      <c r="A17" s="19"/>
      <c r="B17" s="19"/>
      <c r="C17" s="19"/>
      <c r="D17" s="19"/>
      <c r="E17" s="19"/>
      <c r="F17" s="19"/>
      <c r="G17" s="19"/>
      <c r="H17" s="19"/>
      <c r="I17" s="19"/>
      <c r="J17" s="19"/>
    </row>
    <row r="18" spans="1:10" ht="18">
      <c r="A18" s="19"/>
      <c r="B18" s="281" t="s">
        <v>1191</v>
      </c>
      <c r="C18" s="281"/>
      <c r="D18" s="281"/>
      <c r="E18" s="281"/>
      <c r="F18" s="281"/>
      <c r="G18" s="281"/>
      <c r="H18" s="281"/>
      <c r="I18" s="281"/>
      <c r="J18" s="19"/>
    </row>
    <row r="19" spans="1:10" ht="18">
      <c r="A19" s="19"/>
      <c r="B19" s="112" t="s">
        <v>1123</v>
      </c>
      <c r="C19" s="108"/>
      <c r="D19" s="108"/>
      <c r="E19" s="108"/>
      <c r="F19" s="108"/>
      <c r="G19" s="108"/>
      <c r="H19" s="108"/>
      <c r="I19" s="108"/>
      <c r="J19" s="19"/>
    </row>
    <row r="20" spans="1:10" ht="18">
      <c r="A20" s="19"/>
      <c r="B20" s="108"/>
      <c r="C20" s="110" t="s">
        <v>1120</v>
      </c>
      <c r="D20" s="108" t="s">
        <v>1367</v>
      </c>
      <c r="E20" s="108"/>
      <c r="F20" s="108"/>
      <c r="G20" s="108"/>
      <c r="H20" s="108"/>
      <c r="I20" s="108"/>
      <c r="J20" s="19"/>
    </row>
    <row r="21" spans="1:10" ht="18">
      <c r="A21" s="19"/>
      <c r="B21" s="108"/>
      <c r="C21" s="110" t="s">
        <v>1119</v>
      </c>
      <c r="D21" s="108" t="s">
        <v>1124</v>
      </c>
      <c r="E21" s="108"/>
      <c r="F21" s="108"/>
      <c r="G21" s="108"/>
      <c r="H21" s="108"/>
      <c r="I21" s="108"/>
      <c r="J21" s="19"/>
    </row>
    <row r="22" spans="1:10" ht="18">
      <c r="A22" s="19"/>
      <c r="B22" s="108"/>
      <c r="C22" s="110">
        <v>-2023</v>
      </c>
      <c r="D22" s="108" t="s">
        <v>1192</v>
      </c>
      <c r="E22" s="108"/>
      <c r="F22" s="108"/>
      <c r="G22" s="108"/>
      <c r="H22" s="108"/>
      <c r="I22" s="108"/>
      <c r="J22" s="19"/>
    </row>
    <row r="23" spans="1:10" ht="18">
      <c r="A23" s="19"/>
      <c r="B23" s="112" t="s">
        <v>1118</v>
      </c>
      <c r="C23" s="110"/>
      <c r="D23" s="108"/>
      <c r="E23" s="108"/>
      <c r="F23" s="108"/>
      <c r="G23" s="108"/>
      <c r="H23" s="108"/>
      <c r="I23" s="108"/>
      <c r="J23" s="19"/>
    </row>
    <row r="24" spans="1:10" ht="18">
      <c r="A24" s="19"/>
      <c r="B24" s="108"/>
      <c r="C24" s="108"/>
      <c r="D24" s="113" t="s">
        <v>1368</v>
      </c>
      <c r="E24" s="108"/>
      <c r="F24" s="108"/>
      <c r="G24" s="108"/>
      <c r="H24" s="108"/>
      <c r="I24" s="108"/>
      <c r="J24" s="19"/>
    </row>
    <row r="25" spans="1:10" ht="18">
      <c r="A25" s="19"/>
      <c r="B25" s="19"/>
      <c r="C25" s="19"/>
      <c r="D25" s="19"/>
      <c r="E25" s="19"/>
      <c r="F25" s="19"/>
      <c r="G25" s="19"/>
      <c r="H25" s="19"/>
      <c r="I25" s="19"/>
      <c r="J25" s="19"/>
    </row>
    <row r="26" spans="1:10" ht="18">
      <c r="A26" s="19"/>
      <c r="B26" s="104" t="s">
        <v>1351</v>
      </c>
      <c r="C26" s="105"/>
      <c r="D26" s="104"/>
      <c r="E26" s="104"/>
      <c r="F26" s="104"/>
      <c r="G26" s="104"/>
      <c r="H26" s="104"/>
      <c r="I26" s="104"/>
      <c r="J26" s="19"/>
    </row>
    <row r="27" spans="1:10" ht="18">
      <c r="A27" s="19"/>
      <c r="B27" s="106" t="s">
        <v>1352</v>
      </c>
      <c r="C27" s="105"/>
      <c r="D27" s="104"/>
      <c r="E27" s="104"/>
      <c r="F27" s="104"/>
      <c r="G27" s="104"/>
      <c r="H27" s="104"/>
      <c r="I27" s="104"/>
      <c r="J27" s="19"/>
    </row>
    <row r="28" spans="1:10" ht="18">
      <c r="A28" s="19"/>
      <c r="B28" s="22"/>
      <c r="C28" s="23"/>
      <c r="D28" s="9"/>
      <c r="E28" s="19"/>
      <c r="F28" s="19"/>
      <c r="G28" s="19"/>
      <c r="H28" s="19"/>
      <c r="I28" s="19"/>
      <c r="J28" s="19"/>
    </row>
    <row r="29" spans="1:10" ht="18">
      <c r="A29" s="19"/>
      <c r="B29" s="104" t="s">
        <v>1353</v>
      </c>
      <c r="C29" s="105"/>
      <c r="D29" s="104"/>
      <c r="E29" s="104"/>
      <c r="F29" s="104"/>
      <c r="G29" s="104"/>
      <c r="H29" s="104"/>
      <c r="I29" s="104"/>
      <c r="J29" s="19"/>
    </row>
    <row r="30" spans="1:10" ht="45" customHeight="1">
      <c r="A30" s="19"/>
      <c r="B30" s="277" t="s">
        <v>1193</v>
      </c>
      <c r="C30" s="277"/>
      <c r="D30" s="277"/>
      <c r="E30" s="277"/>
      <c r="F30" s="277"/>
      <c r="G30" s="277"/>
      <c r="H30" s="277"/>
      <c r="I30" s="277"/>
      <c r="J30" s="19"/>
    </row>
    <row r="31" spans="1:10" ht="18">
      <c r="A31" s="19"/>
      <c r="B31" s="19"/>
      <c r="C31" s="19"/>
      <c r="D31" s="19"/>
      <c r="E31" s="19"/>
      <c r="F31" s="19"/>
      <c r="G31" s="19"/>
      <c r="H31" s="19"/>
      <c r="I31" s="19"/>
      <c r="J31" s="19"/>
    </row>
    <row r="32" spans="1:10" ht="31.5" customHeight="1">
      <c r="A32" s="19"/>
      <c r="B32" s="278" t="s">
        <v>1354</v>
      </c>
      <c r="C32" s="278"/>
      <c r="D32" s="278"/>
      <c r="E32" s="278"/>
      <c r="F32" s="278"/>
      <c r="G32" s="278"/>
      <c r="H32" s="278"/>
      <c r="I32" s="278"/>
      <c r="J32" s="19"/>
    </row>
    <row r="33" spans="1:10" ht="18">
      <c r="A33" s="19"/>
      <c r="B33" s="104"/>
      <c r="C33" s="107" t="s">
        <v>1121</v>
      </c>
      <c r="D33" s="104"/>
      <c r="E33" s="104"/>
      <c r="F33" s="104"/>
      <c r="G33" s="104"/>
      <c r="H33" s="104"/>
      <c r="I33" s="104"/>
      <c r="J33" s="19"/>
    </row>
    <row r="34" spans="1:10" ht="18">
      <c r="A34" s="19"/>
      <c r="B34" s="104"/>
      <c r="C34" s="107" t="s">
        <v>1122</v>
      </c>
      <c r="D34" s="104"/>
      <c r="E34" s="104"/>
      <c r="F34" s="104"/>
      <c r="G34" s="104"/>
      <c r="H34" s="104"/>
      <c r="I34" s="104"/>
      <c r="J34" s="19"/>
    </row>
    <row r="35" spans="1:10" ht="18">
      <c r="A35" s="19"/>
      <c r="B35" s="106" t="s">
        <v>1194</v>
      </c>
      <c r="C35" s="105"/>
      <c r="D35" s="104"/>
      <c r="E35" s="104"/>
      <c r="F35" s="104"/>
      <c r="G35" s="104"/>
      <c r="H35" s="104"/>
      <c r="I35" s="104"/>
      <c r="J35" s="19"/>
    </row>
    <row r="36" spans="1:10" ht="18">
      <c r="A36" s="19"/>
      <c r="B36" s="22"/>
      <c r="C36" s="23"/>
      <c r="D36" s="9"/>
      <c r="E36" s="19"/>
      <c r="F36" s="19"/>
      <c r="G36" s="19"/>
      <c r="H36" s="19"/>
      <c r="I36" s="19"/>
      <c r="J36" s="19"/>
    </row>
    <row r="37" spans="1:10" ht="18">
      <c r="A37" s="19"/>
      <c r="B37" s="104" t="s">
        <v>1355</v>
      </c>
      <c r="C37" s="105"/>
      <c r="D37" s="104"/>
      <c r="E37" s="104"/>
      <c r="F37" s="104"/>
      <c r="G37" s="104"/>
      <c r="H37" s="104"/>
      <c r="I37" s="104"/>
      <c r="J37" s="19"/>
    </row>
    <row r="38" spans="1:10" ht="18" customHeight="1">
      <c r="A38" s="19"/>
      <c r="B38" s="279" t="s">
        <v>1356</v>
      </c>
      <c r="C38" s="279"/>
      <c r="D38" s="279"/>
      <c r="E38" s="279"/>
      <c r="F38" s="279"/>
      <c r="G38" s="279"/>
      <c r="H38" s="279"/>
      <c r="I38" s="279"/>
      <c r="J38" s="19"/>
    </row>
    <row r="39" spans="1:10" ht="18">
      <c r="A39" s="19"/>
      <c r="B39" s="19"/>
      <c r="C39" s="19"/>
      <c r="D39" s="19"/>
      <c r="E39" s="19"/>
      <c r="F39" s="19"/>
      <c r="G39" s="19"/>
      <c r="H39" s="19"/>
      <c r="I39" s="19"/>
      <c r="J39" s="19"/>
    </row>
    <row r="40" spans="1:10" ht="18">
      <c r="A40" s="19"/>
      <c r="B40" s="104" t="s">
        <v>1357</v>
      </c>
      <c r="C40" s="104"/>
      <c r="D40" s="104"/>
      <c r="E40" s="104"/>
      <c r="F40" s="104"/>
      <c r="G40" s="104"/>
      <c r="H40" s="104"/>
      <c r="I40" s="104"/>
      <c r="J40" s="19"/>
    </row>
    <row r="41" spans="1:10" ht="18">
      <c r="A41" s="19"/>
      <c r="B41" s="19"/>
      <c r="C41" s="19"/>
      <c r="D41" s="19"/>
      <c r="E41" s="19"/>
      <c r="F41" s="19"/>
      <c r="G41" s="19"/>
      <c r="H41" s="19"/>
      <c r="I41" s="19"/>
      <c r="J41" s="19"/>
    </row>
    <row r="42" spans="1:10" ht="18">
      <c r="A42" s="19"/>
      <c r="B42" s="104" t="s">
        <v>1358</v>
      </c>
      <c r="C42" s="104"/>
      <c r="D42" s="104"/>
      <c r="E42" s="104"/>
      <c r="F42" s="104"/>
      <c r="G42" s="104"/>
      <c r="H42" s="104"/>
      <c r="I42" s="104"/>
      <c r="J42" s="19"/>
    </row>
    <row r="43" spans="1:10" ht="18">
      <c r="A43" s="19"/>
      <c r="B43" s="106" t="s">
        <v>1195</v>
      </c>
      <c r="C43" s="104"/>
      <c r="D43" s="104"/>
      <c r="E43" s="104"/>
      <c r="F43" s="104"/>
      <c r="G43" s="104"/>
      <c r="H43" s="104"/>
      <c r="I43" s="104"/>
      <c r="J43" s="19"/>
    </row>
    <row r="44" spans="1:10" ht="18">
      <c r="A44" s="19"/>
      <c r="B44" s="24"/>
      <c r="C44" s="19"/>
      <c r="D44" s="19"/>
      <c r="E44" s="19"/>
      <c r="F44" s="19"/>
      <c r="G44" s="19"/>
      <c r="H44" s="19"/>
      <c r="I44" s="19"/>
      <c r="J44" s="19"/>
    </row>
    <row r="45" spans="1:10" ht="18">
      <c r="A45" s="19"/>
      <c r="B45" s="104" t="s">
        <v>1359</v>
      </c>
      <c r="C45" s="104"/>
      <c r="D45" s="104"/>
      <c r="E45" s="104"/>
      <c r="F45" s="104"/>
      <c r="G45" s="104"/>
      <c r="H45" s="104"/>
      <c r="I45" s="104"/>
      <c r="J45" s="19"/>
    </row>
    <row r="46" spans="1:10" ht="18">
      <c r="A46" s="19"/>
      <c r="B46" s="106" t="s">
        <v>1196</v>
      </c>
      <c r="C46" s="104"/>
      <c r="D46" s="104"/>
      <c r="E46" s="104"/>
      <c r="F46" s="104"/>
      <c r="G46" s="104"/>
      <c r="H46" s="104"/>
      <c r="I46" s="104"/>
      <c r="J46" s="19"/>
    </row>
    <row r="47" spans="1:10" ht="18">
      <c r="A47" s="19"/>
      <c r="B47" s="24"/>
      <c r="C47" s="19"/>
      <c r="D47" s="19"/>
      <c r="E47" s="19"/>
      <c r="F47" s="19"/>
      <c r="G47" s="19"/>
      <c r="H47" s="19"/>
      <c r="I47" s="19"/>
      <c r="J47" s="19"/>
    </row>
    <row r="48" spans="1:10" ht="18">
      <c r="A48" s="19"/>
      <c r="B48" s="104" t="s">
        <v>1360</v>
      </c>
      <c r="C48" s="104"/>
      <c r="D48" s="104"/>
      <c r="E48" s="104"/>
      <c r="F48" s="104"/>
      <c r="G48" s="104"/>
      <c r="H48" s="104"/>
      <c r="I48" s="104"/>
      <c r="J48" s="19"/>
    </row>
    <row r="49" spans="1:10" ht="18">
      <c r="A49" s="19"/>
      <c r="B49" s="106" t="s">
        <v>1197</v>
      </c>
      <c r="C49" s="104"/>
      <c r="D49" s="104"/>
      <c r="E49" s="104"/>
      <c r="F49" s="104"/>
      <c r="G49" s="104"/>
      <c r="H49" s="104"/>
      <c r="I49" s="104"/>
      <c r="J49" s="19"/>
    </row>
    <row r="50" spans="1:10" ht="18">
      <c r="A50" s="19"/>
      <c r="B50" s="24"/>
      <c r="C50" s="19"/>
      <c r="D50" s="19"/>
      <c r="E50" s="19"/>
      <c r="F50" s="19"/>
      <c r="G50" s="19"/>
      <c r="H50" s="19"/>
      <c r="I50" s="19"/>
      <c r="J50" s="19"/>
    </row>
    <row r="51" spans="1:10" ht="18">
      <c r="A51" s="19"/>
      <c r="B51" s="104" t="s">
        <v>1361</v>
      </c>
      <c r="C51" s="104"/>
      <c r="D51" s="104"/>
      <c r="E51" s="104"/>
      <c r="F51" s="104"/>
      <c r="G51" s="104"/>
      <c r="H51" s="104"/>
      <c r="I51" s="104"/>
      <c r="J51" s="19"/>
    </row>
    <row r="52" spans="1:10" ht="18">
      <c r="A52" s="19"/>
      <c r="B52" s="106" t="s">
        <v>1362</v>
      </c>
      <c r="C52" s="104"/>
      <c r="D52" s="104"/>
      <c r="E52" s="104"/>
      <c r="F52" s="104"/>
      <c r="G52" s="104"/>
      <c r="H52" s="104"/>
      <c r="I52" s="104"/>
      <c r="J52" s="19"/>
    </row>
    <row r="53" spans="1:10" ht="18">
      <c r="A53" s="19"/>
      <c r="B53" s="19"/>
      <c r="C53" s="19"/>
      <c r="D53" s="19"/>
      <c r="E53" s="19"/>
      <c r="F53" s="19"/>
      <c r="G53" s="19"/>
      <c r="H53" s="19"/>
      <c r="I53" s="19"/>
      <c r="J53" s="19"/>
    </row>
    <row r="54" spans="1:10" ht="18">
      <c r="A54" s="19"/>
      <c r="B54" s="108" t="s">
        <v>1125</v>
      </c>
      <c r="C54" s="109"/>
      <c r="D54" s="108"/>
      <c r="E54" s="108"/>
      <c r="F54" s="108"/>
      <c r="G54" s="108"/>
      <c r="H54" s="108"/>
      <c r="I54" s="108"/>
      <c r="J54" s="19"/>
    </row>
    <row r="55" spans="1:10" ht="18">
      <c r="A55" s="19"/>
      <c r="B55" s="108"/>
      <c r="C55" s="110" t="s">
        <v>1131</v>
      </c>
      <c r="D55" s="108" t="s">
        <v>1363</v>
      </c>
      <c r="E55" s="108"/>
      <c r="F55" s="108"/>
      <c r="G55" s="108"/>
      <c r="H55" s="108"/>
      <c r="I55" s="108"/>
      <c r="J55" s="19"/>
    </row>
    <row r="56" spans="1:10" ht="18">
      <c r="A56" s="19"/>
      <c r="B56" s="108"/>
      <c r="C56" s="110" t="s">
        <v>1132</v>
      </c>
      <c r="D56" s="108" t="s">
        <v>1126</v>
      </c>
      <c r="E56" s="108"/>
      <c r="F56" s="108"/>
      <c r="G56" s="108"/>
      <c r="H56" s="108"/>
      <c r="I56" s="108"/>
      <c r="J56" s="19"/>
    </row>
    <row r="57" spans="1:10" ht="18">
      <c r="A57" s="19"/>
      <c r="B57" s="108"/>
      <c r="C57" s="110" t="s">
        <v>1365</v>
      </c>
      <c r="D57" s="108" t="s">
        <v>1133</v>
      </c>
      <c r="E57" s="108"/>
      <c r="F57" s="108"/>
      <c r="G57" s="108"/>
      <c r="H57" s="108"/>
      <c r="I57" s="108"/>
      <c r="J57" s="19"/>
    </row>
    <row r="58" spans="1:10" ht="18">
      <c r="A58" s="19"/>
      <c r="B58" s="108" t="s">
        <v>1118</v>
      </c>
      <c r="C58" s="109"/>
      <c r="D58" s="108"/>
      <c r="E58" s="108"/>
      <c r="F58" s="108"/>
      <c r="G58" s="108"/>
      <c r="H58" s="108"/>
      <c r="I58" s="108"/>
      <c r="J58" s="19"/>
    </row>
    <row r="59" spans="1:10" ht="18">
      <c r="A59" s="19"/>
      <c r="B59" s="108"/>
      <c r="C59" s="109"/>
      <c r="D59" s="111" t="s">
        <v>1366</v>
      </c>
      <c r="E59" s="108"/>
      <c r="F59" s="108"/>
      <c r="G59" s="108"/>
      <c r="H59" s="108"/>
      <c r="I59" s="108"/>
      <c r="J59" s="19"/>
    </row>
    <row r="60" spans="1:10" ht="18">
      <c r="A60" s="19"/>
      <c r="B60" s="19"/>
      <c r="C60" s="19"/>
      <c r="D60" s="19"/>
      <c r="E60" s="19"/>
      <c r="F60" s="19"/>
      <c r="G60" s="19"/>
      <c r="H60" s="19"/>
      <c r="I60" s="19"/>
      <c r="J60" s="19"/>
    </row>
    <row r="61" spans="1:10" ht="18">
      <c r="A61" s="19"/>
      <c r="B61" s="103" t="s">
        <v>1116</v>
      </c>
      <c r="C61" s="1"/>
      <c r="D61" s="1"/>
      <c r="E61" s="1"/>
      <c r="F61" s="1"/>
      <c r="G61" s="19"/>
      <c r="H61" s="19"/>
      <c r="I61" s="19"/>
      <c r="J61" s="19"/>
    </row>
    <row r="62" spans="1:10" ht="18">
      <c r="A62" s="19"/>
      <c r="B62" s="25"/>
      <c r="C62" s="1"/>
      <c r="D62" s="1"/>
      <c r="E62" s="1"/>
      <c r="F62" s="1"/>
      <c r="G62" s="19"/>
      <c r="H62" s="19"/>
      <c r="I62" s="19"/>
      <c r="J62" s="19"/>
    </row>
    <row r="63" spans="1:10" ht="62.25" customHeight="1">
      <c r="A63" s="19"/>
      <c r="B63" s="280" t="s">
        <v>1364</v>
      </c>
      <c r="C63" s="280"/>
      <c r="D63" s="280"/>
      <c r="E63" s="280"/>
      <c r="F63" s="280"/>
      <c r="G63" s="280"/>
      <c r="H63" s="280"/>
      <c r="I63" s="280"/>
      <c r="J63" s="19"/>
    </row>
    <row r="64" spans="1:10" ht="18">
      <c r="A64" s="19"/>
      <c r="B64" s="19"/>
      <c r="C64" s="19"/>
      <c r="D64" s="19"/>
      <c r="E64" s="19"/>
      <c r="F64" s="19"/>
      <c r="G64" s="19"/>
      <c r="H64" s="19"/>
      <c r="I64" s="19"/>
      <c r="J64" s="19"/>
    </row>
  </sheetData>
  <sheetProtection algorithmName="SHA-512" hashValue="KBoOaNhOwa0U94aeFBilBAtNItm6W+AxIoAE/OA/uo9va5sqylwDd4/QGMhHw4vUWSXUVpHIMzs+k1gAUvNvRg==" saltValue="v6yNygl1hjeqnn5DIPd8lg==" spinCount="100000" sheet="1" objects="1" scenarios="1"/>
  <mergeCells count="10">
    <mergeCell ref="B9:I9"/>
    <mergeCell ref="B11:I11"/>
    <mergeCell ref="B13:I13"/>
    <mergeCell ref="B14:I14"/>
    <mergeCell ref="B16:I16"/>
    <mergeCell ref="B30:I30"/>
    <mergeCell ref="B32:I32"/>
    <mergeCell ref="B38:I38"/>
    <mergeCell ref="B63:I63"/>
    <mergeCell ref="B18:I18"/>
  </mergeCells>
  <hyperlinks>
    <hyperlink ref="B14" r:id="rId1"/>
  </hyperlinks>
  <pageMargins left="0.7" right="0.7" top="0.75" bottom="0.75" header="0.3" footer="0.3"/>
  <pageSetup scale="4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H73"/>
  <sheetViews>
    <sheetView showGridLines="0" view="pageBreakPreview" zoomScale="80" zoomScaleNormal="100" zoomScaleSheetLayoutView="80" workbookViewId="0">
      <pane ySplit="13" topLeftCell="A14" activePane="bottomLeft" state="frozen"/>
      <selection pane="bottomLeft" activeCell="D24" sqref="D24"/>
    </sheetView>
  </sheetViews>
  <sheetFormatPr baseColWidth="10" defaultColWidth="11.42578125" defaultRowHeight="18"/>
  <cols>
    <col min="1" max="1" width="4.7109375" style="19" customWidth="1"/>
    <col min="2" max="2" width="20.85546875" style="19" bestFit="1" customWidth="1"/>
    <col min="3" max="3" width="17.5703125" style="19" customWidth="1"/>
    <col min="4" max="4" width="45.85546875" style="19" customWidth="1"/>
    <col min="5" max="5" width="19" style="19" customWidth="1"/>
    <col min="6" max="6" width="18.5703125" style="19" customWidth="1"/>
    <col min="7" max="7" width="17.7109375" style="19" customWidth="1"/>
    <col min="8" max="8" width="18.28515625" style="19" customWidth="1"/>
    <col min="9" max="9" width="4.7109375" style="19" customWidth="1"/>
    <col min="10" max="16384" width="11.42578125" style="19"/>
  </cols>
  <sheetData>
    <row r="1" spans="2:5">
      <c r="B1" s="29"/>
    </row>
    <row r="2" spans="2:5">
      <c r="B2" s="29"/>
      <c r="D2" s="125" t="s">
        <v>52</v>
      </c>
    </row>
    <row r="3" spans="2:5">
      <c r="B3" s="29"/>
      <c r="D3" s="125" t="s">
        <v>43</v>
      </c>
    </row>
    <row r="4" spans="2:5">
      <c r="B4" s="29"/>
      <c r="D4" s="125" t="s">
        <v>1190</v>
      </c>
    </row>
    <row r="5" spans="2:5">
      <c r="B5" s="29"/>
      <c r="D5" s="126" t="s">
        <v>1347</v>
      </c>
    </row>
    <row r="6" spans="2:5">
      <c r="B6" s="30"/>
    </row>
    <row r="7" spans="2:5">
      <c r="B7" s="10" t="s">
        <v>1204</v>
      </c>
    </row>
    <row r="8" spans="2:5">
      <c r="D8" s="127" t="s">
        <v>1199</v>
      </c>
      <c r="E8" s="128" t="s">
        <v>1176</v>
      </c>
    </row>
    <row r="9" spans="2:5">
      <c r="D9" s="68" t="s">
        <v>1200</v>
      </c>
      <c r="E9" s="69">
        <f>E19</f>
        <v>0</v>
      </c>
    </row>
    <row r="10" spans="2:5">
      <c r="D10" s="70" t="s">
        <v>1201</v>
      </c>
      <c r="E10" s="71">
        <f>IF(F40="",0,100)</f>
        <v>0</v>
      </c>
    </row>
    <row r="11" spans="2:5">
      <c r="D11" s="70" t="s">
        <v>1202</v>
      </c>
      <c r="E11" s="71">
        <f>G58</f>
        <v>0</v>
      </c>
    </row>
    <row r="12" spans="2:5">
      <c r="D12" s="72" t="s">
        <v>1203</v>
      </c>
      <c r="E12" s="73">
        <f>G73</f>
        <v>0</v>
      </c>
    </row>
    <row r="13" spans="2:5">
      <c r="D13" s="129" t="s">
        <v>1175</v>
      </c>
      <c r="E13" s="74">
        <f>AVERAGE(E9:E12)</f>
        <v>0</v>
      </c>
    </row>
    <row r="16" spans="2:5">
      <c r="B16" s="75" t="s">
        <v>1205</v>
      </c>
    </row>
    <row r="17" spans="2:8">
      <c r="B17" s="75"/>
    </row>
    <row r="18" spans="2:8">
      <c r="B18" s="130" t="s">
        <v>3</v>
      </c>
      <c r="C18" s="130" t="s">
        <v>42</v>
      </c>
      <c r="D18" s="131" t="s">
        <v>49</v>
      </c>
      <c r="E18" s="131" t="s">
        <v>1175</v>
      </c>
    </row>
    <row r="19" spans="2:8">
      <c r="B19" s="76" t="str">
        <f>B24</f>
        <v>XX</v>
      </c>
      <c r="C19" s="76" t="e">
        <f>C24</f>
        <v>#N/A</v>
      </c>
      <c r="D19" s="77" t="e">
        <f>D24</f>
        <v>#N/A</v>
      </c>
      <c r="E19" s="71">
        <f>IFERROR((H24+G30)/2,0)</f>
        <v>0</v>
      </c>
    </row>
    <row r="20" spans="2:8">
      <c r="B20" s="75"/>
    </row>
    <row r="21" spans="2:8">
      <c r="B21" s="78" t="s">
        <v>1206</v>
      </c>
    </row>
    <row r="22" spans="2:8">
      <c r="B22" s="75"/>
    </row>
    <row r="23" spans="2:8" ht="36">
      <c r="B23" s="132" t="s">
        <v>50</v>
      </c>
      <c r="C23" s="132" t="s">
        <v>42</v>
      </c>
      <c r="D23" s="133" t="s">
        <v>49</v>
      </c>
      <c r="E23" s="133" t="s">
        <v>1127</v>
      </c>
      <c r="F23" s="133" t="s">
        <v>1128</v>
      </c>
      <c r="G23" s="133" t="s">
        <v>1129</v>
      </c>
      <c r="H23" s="133" t="s">
        <v>86</v>
      </c>
    </row>
    <row r="24" spans="2:8">
      <c r="B24" s="31" t="str">
        <f>'XX.CVEPRES-2023'!D2</f>
        <v>XX</v>
      </c>
      <c r="C24" s="31" t="e">
        <f>VLOOKUP(B24,'Base Maestra'!$B$5:$E$8,2,FALSE)</f>
        <v>#N/A</v>
      </c>
      <c r="D24" s="31" t="e">
        <f>VLOOKUP(B24,'Base Maestra'!$B$5:$E$8,4,FALSE)</f>
        <v>#N/A</v>
      </c>
      <c r="E24" s="32">
        <v>45513</v>
      </c>
      <c r="F24" s="33">
        <f>'Evaluación-2024'!G8</f>
        <v>0</v>
      </c>
      <c r="G24" s="62">
        <f>(NETWORKDAYS(E24,F24))-1</f>
        <v>-32511</v>
      </c>
      <c r="H24" s="71" t="str">
        <f>_xlfn.IFNA(VLOOKUP($G$24,'Base Maestra'!$E$37:$H$518,4,FALSE),"Validación DGIS")</f>
        <v>Validación DGIS</v>
      </c>
    </row>
    <row r="25" spans="2:8">
      <c r="B25" s="30"/>
    </row>
    <row r="26" spans="2:8">
      <c r="B26" s="78" t="s">
        <v>1207</v>
      </c>
    </row>
    <row r="28" spans="2:8" ht="36">
      <c r="B28" s="132" t="s">
        <v>50</v>
      </c>
      <c r="C28" s="132" t="s">
        <v>42</v>
      </c>
      <c r="D28" s="133" t="s">
        <v>49</v>
      </c>
      <c r="E28" s="132" t="s">
        <v>51</v>
      </c>
      <c r="F28" s="133" t="s">
        <v>1177</v>
      </c>
      <c r="G28" s="133" t="s">
        <v>86</v>
      </c>
    </row>
    <row r="29" spans="2:8">
      <c r="B29" s="90" t="str">
        <f>B24</f>
        <v>XX</v>
      </c>
      <c r="C29" s="91" t="e">
        <f>C24</f>
        <v>#N/A</v>
      </c>
      <c r="D29" s="92" t="e">
        <f>D24</f>
        <v>#N/A</v>
      </c>
      <c r="E29" s="93">
        <f>COUNTIF('XX.CVEPRES-2023'!$E$1:$E$12392,"A02")</f>
        <v>0</v>
      </c>
      <c r="F29" s="94">
        <f>COUNTIF('XX.CVEPRES-2023'!$E$1:$E$12392,"A17")</f>
        <v>0</v>
      </c>
      <c r="G29" s="124">
        <f>F29+E29</f>
        <v>0</v>
      </c>
    </row>
    <row r="30" spans="2:8">
      <c r="B30" s="59" t="str">
        <f>B24</f>
        <v>XX</v>
      </c>
      <c r="C30" s="64" t="e">
        <f>C24</f>
        <v>#N/A</v>
      </c>
      <c r="D30" s="65" t="e">
        <f>D29</f>
        <v>#N/A</v>
      </c>
      <c r="E30" s="71" t="str">
        <f>IF(E29&lt;=4,"Falta reportar","Correcto")</f>
        <v>Falta reportar</v>
      </c>
      <c r="F30" s="71" t="str">
        <f>IF(F29&lt;=0,"Falta reportar","Correcto")</f>
        <v>Falta reportar</v>
      </c>
      <c r="G30" s="71" t="str">
        <f>IF(AND(E30="correcto",F30="correcto"),100,"Incompleto")</f>
        <v>Incompleto</v>
      </c>
    </row>
    <row r="31" spans="2:8">
      <c r="C31" s="34"/>
      <c r="D31" s="35"/>
      <c r="E31" s="36"/>
      <c r="F31" s="36"/>
    </row>
    <row r="32" spans="2:8">
      <c r="B32" s="10" t="s">
        <v>1170</v>
      </c>
    </row>
    <row r="34" spans="2:8" ht="54">
      <c r="B34" s="133" t="s">
        <v>1179</v>
      </c>
      <c r="C34" s="132" t="s">
        <v>42</v>
      </c>
      <c r="D34" s="133" t="s">
        <v>49</v>
      </c>
      <c r="E34" s="133" t="s">
        <v>1185</v>
      </c>
      <c r="F34" s="133" t="s">
        <v>1180</v>
      </c>
      <c r="G34" s="133" t="s">
        <v>79</v>
      </c>
      <c r="H34" s="133" t="s">
        <v>1180</v>
      </c>
    </row>
    <row r="35" spans="2:8">
      <c r="B35" s="90">
        <v>2016</v>
      </c>
      <c r="C35" s="122" t="e">
        <f t="shared" ref="C35:C39" si="0">$C$24</f>
        <v>#N/A</v>
      </c>
      <c r="D35" s="90" t="e">
        <f>$D$24</f>
        <v>#N/A</v>
      </c>
      <c r="E35" s="123" t="e">
        <f>VLOOKUP('Resumen de Calidad'!$B$24,'Base Maestra'!$B$5:$F$8,5,FALSE)</f>
        <v>#N/A</v>
      </c>
      <c r="F35" s="136" t="str">
        <f t="shared" ref="F35:F42" si="1">IFERROR(((E35/E34)-1)*100,"")</f>
        <v/>
      </c>
      <c r="G35" s="123" t="e">
        <f>VLOOKUP('Resumen de Calidad'!$B$24,'Base Maestra'!$B$5:$G$8,6,FALSE)</f>
        <v>#N/A</v>
      </c>
      <c r="H35" s="136" t="str">
        <f t="shared" ref="H35:H42" si="2">IFERROR(((G35/G34)-1)*100,"")</f>
        <v/>
      </c>
    </row>
    <row r="36" spans="2:8">
      <c r="B36" s="59">
        <v>2017</v>
      </c>
      <c r="C36" s="61" t="e">
        <f t="shared" si="0"/>
        <v>#N/A</v>
      </c>
      <c r="D36" s="58" t="e">
        <f t="shared" ref="D36:D39" si="3">$D$24</f>
        <v>#N/A</v>
      </c>
      <c r="E36" s="60" t="e">
        <f>VLOOKUP('Resumen de Calidad'!$B$24,'Base Maestra'!$B$9:$F$11,5,FALSE)</f>
        <v>#N/A</v>
      </c>
      <c r="F36" s="137" t="str">
        <f t="shared" si="1"/>
        <v/>
      </c>
      <c r="G36" s="60" t="e">
        <f>VLOOKUP('Resumen de Calidad'!$B$24,'Base Maestra'!$B$9:$G$11,6,FALSE)</f>
        <v>#N/A</v>
      </c>
      <c r="H36" s="138" t="str">
        <f t="shared" si="2"/>
        <v/>
      </c>
    </row>
    <row r="37" spans="2:8">
      <c r="B37" s="59">
        <v>2018</v>
      </c>
      <c r="C37" s="61" t="e">
        <f t="shared" si="0"/>
        <v>#N/A</v>
      </c>
      <c r="D37" s="58" t="e">
        <f t="shared" si="3"/>
        <v>#N/A</v>
      </c>
      <c r="E37" s="60" t="e">
        <f>VLOOKUP('Resumen de Calidad'!$B$24,'Base Maestra'!$B$12:$F$14,5,FALSE)</f>
        <v>#N/A</v>
      </c>
      <c r="F37" s="137" t="str">
        <f t="shared" si="1"/>
        <v/>
      </c>
      <c r="G37" s="60" t="e">
        <f>VLOOKUP('Resumen de Calidad'!$B$24,'Base Maestra'!$B$12:$G$14,6,FALSE)</f>
        <v>#N/A</v>
      </c>
      <c r="H37" s="138" t="str">
        <f t="shared" si="2"/>
        <v/>
      </c>
    </row>
    <row r="38" spans="2:8">
      <c r="B38" s="59">
        <v>2019</v>
      </c>
      <c r="C38" s="61" t="e">
        <f t="shared" si="0"/>
        <v>#N/A</v>
      </c>
      <c r="D38" s="58" t="e">
        <f t="shared" si="3"/>
        <v>#N/A</v>
      </c>
      <c r="E38" s="60" t="e">
        <f>VLOOKUP('Resumen de Calidad'!$B$24,'Base Maestra'!$B$15:$F$17,5,FALSE)</f>
        <v>#N/A</v>
      </c>
      <c r="F38" s="137" t="str">
        <f t="shared" si="1"/>
        <v/>
      </c>
      <c r="G38" s="60" t="e">
        <f>VLOOKUP('Resumen de Calidad'!$B$24,'Base Maestra'!$B$15:$G$17,6,FALSE)</f>
        <v>#N/A</v>
      </c>
      <c r="H38" s="138" t="str">
        <f t="shared" si="2"/>
        <v/>
      </c>
    </row>
    <row r="39" spans="2:8">
      <c r="B39" s="59">
        <v>2020</v>
      </c>
      <c r="C39" s="61" t="e">
        <f t="shared" si="0"/>
        <v>#N/A</v>
      </c>
      <c r="D39" s="58" t="e">
        <f t="shared" si="3"/>
        <v>#N/A</v>
      </c>
      <c r="E39" s="60" t="e">
        <f>VLOOKUP('Resumen de Calidad'!$B$24,'Base Maestra'!$B$18:$F$20,5,FALSE)</f>
        <v>#N/A</v>
      </c>
      <c r="F39" s="137" t="str">
        <f t="shared" si="1"/>
        <v/>
      </c>
      <c r="G39" s="60" t="e">
        <f>VLOOKUP('Resumen de Calidad'!$B$24,'Base Maestra'!$B$18:$G$20,6,FALSE)</f>
        <v>#N/A</v>
      </c>
      <c r="H39" s="138" t="str">
        <f t="shared" si="2"/>
        <v/>
      </c>
    </row>
    <row r="40" spans="2:8">
      <c r="B40" s="59">
        <v>2021</v>
      </c>
      <c r="C40" s="61" t="e">
        <f>$C$24</f>
        <v>#N/A</v>
      </c>
      <c r="D40" s="58" t="e">
        <f>$D$24</f>
        <v>#N/A</v>
      </c>
      <c r="E40" s="60" t="e">
        <f>VLOOKUP('Resumen de Calidad'!$B$24,'Base Maestra'!$B$21:$F$23,5,FALSE)</f>
        <v>#N/A</v>
      </c>
      <c r="F40" s="137" t="str">
        <f t="shared" si="1"/>
        <v/>
      </c>
      <c r="G40" s="60" t="e">
        <f>VLOOKUP('Resumen de Calidad'!$B$24,'Base Maestra'!$B$21:$G$23,6,FALSE)</f>
        <v>#N/A</v>
      </c>
      <c r="H40" s="138" t="str">
        <f t="shared" si="2"/>
        <v/>
      </c>
    </row>
    <row r="41" spans="2:8">
      <c r="B41" s="59">
        <v>2022</v>
      </c>
      <c r="C41" s="61" t="e">
        <f>$C$24</f>
        <v>#N/A</v>
      </c>
      <c r="D41" s="58" t="e">
        <f>$D$24</f>
        <v>#N/A</v>
      </c>
      <c r="E41" s="60" t="e">
        <f>VLOOKUP('Resumen de Calidad'!$B$24,'Base Maestra'!$B$24:$F$26,5,FALSE)</f>
        <v>#N/A</v>
      </c>
      <c r="F41" s="137" t="str">
        <f t="shared" si="1"/>
        <v/>
      </c>
      <c r="G41" s="60" t="e">
        <f>VLOOKUP('Resumen de Calidad'!$B$24,'Base Maestra'!$B$24:$G$26,6,FALSE)</f>
        <v>#N/A</v>
      </c>
      <c r="H41" s="138" t="str">
        <f t="shared" si="2"/>
        <v/>
      </c>
    </row>
    <row r="42" spans="2:8">
      <c r="B42" s="59">
        <v>2023</v>
      </c>
      <c r="C42" s="61" t="e">
        <f>$C$24</f>
        <v>#N/A</v>
      </c>
      <c r="D42" s="58" t="e">
        <f>$D$24</f>
        <v>#N/A</v>
      </c>
      <c r="E42" s="60" t="e">
        <f>VLOOKUP('Resumen de Calidad'!$B$24,'Base Maestra'!$B$27:$F$29,5,FALSE)</f>
        <v>#N/A</v>
      </c>
      <c r="F42" s="137" t="str">
        <f t="shared" si="1"/>
        <v/>
      </c>
      <c r="G42" s="60" t="e">
        <f>VLOOKUP('Resumen de Calidad'!$B$24,'Base Maestra'!$B$27:$G$29,6,FALSE)</f>
        <v>#N/A</v>
      </c>
      <c r="H42" s="138" t="str">
        <f t="shared" si="2"/>
        <v/>
      </c>
    </row>
    <row r="45" spans="2:8">
      <c r="B45" s="75" t="s">
        <v>1208</v>
      </c>
    </row>
    <row r="47" spans="2:8">
      <c r="C47" s="79"/>
      <c r="D47" s="134" t="s">
        <v>87</v>
      </c>
      <c r="E47" s="135" t="s">
        <v>1171</v>
      </c>
      <c r="F47" s="135" t="s">
        <v>86</v>
      </c>
      <c r="G47" s="135" t="s">
        <v>1176</v>
      </c>
    </row>
    <row r="48" spans="2:8">
      <c r="C48" s="135">
        <v>1</v>
      </c>
      <c r="D48" s="80" t="s">
        <v>1373</v>
      </c>
      <c r="E48" s="26">
        <v>10</v>
      </c>
      <c r="F48" s="26"/>
      <c r="G48" s="26" t="str">
        <f>IF(F48="þ",E48,"")</f>
        <v/>
      </c>
    </row>
    <row r="49" spans="2:7">
      <c r="C49" s="135">
        <v>2</v>
      </c>
      <c r="D49" s="81" t="s">
        <v>1209</v>
      </c>
      <c r="E49" s="82">
        <v>10</v>
      </c>
      <c r="F49" s="82"/>
      <c r="G49" s="27" t="str">
        <f t="shared" ref="G49:G57" si="4">IF(F49="þ",E49,"")</f>
        <v/>
      </c>
    </row>
    <row r="50" spans="2:7">
      <c r="C50" s="135">
        <v>3</v>
      </c>
      <c r="D50" s="81" t="s">
        <v>1210</v>
      </c>
      <c r="E50" s="27">
        <v>20</v>
      </c>
      <c r="F50" s="27"/>
      <c r="G50" s="27" t="str">
        <f t="shared" si="4"/>
        <v/>
      </c>
    </row>
    <row r="51" spans="2:7">
      <c r="C51" s="135">
        <v>4</v>
      </c>
      <c r="D51" s="81" t="s">
        <v>1211</v>
      </c>
      <c r="E51" s="27">
        <v>20</v>
      </c>
      <c r="F51" s="27"/>
      <c r="G51" s="27" t="str">
        <f t="shared" si="4"/>
        <v/>
      </c>
    </row>
    <row r="52" spans="2:7">
      <c r="C52" s="135">
        <v>5</v>
      </c>
      <c r="D52" s="81" t="s">
        <v>1212</v>
      </c>
      <c r="E52" s="27">
        <v>20</v>
      </c>
      <c r="F52" s="27"/>
      <c r="G52" s="27" t="str">
        <f t="shared" si="4"/>
        <v/>
      </c>
    </row>
    <row r="53" spans="2:7">
      <c r="C53" s="135">
        <v>6</v>
      </c>
      <c r="D53" s="81" t="s">
        <v>1213</v>
      </c>
      <c r="E53" s="27">
        <v>10</v>
      </c>
      <c r="F53" s="27"/>
      <c r="G53" s="27" t="str">
        <f t="shared" si="4"/>
        <v/>
      </c>
    </row>
    <row r="54" spans="2:7">
      <c r="C54" s="135">
        <v>7</v>
      </c>
      <c r="D54" s="81" t="s">
        <v>1214</v>
      </c>
      <c r="E54" s="27">
        <v>2.5</v>
      </c>
      <c r="F54" s="27"/>
      <c r="G54" s="27" t="str">
        <f t="shared" si="4"/>
        <v/>
      </c>
    </row>
    <row r="55" spans="2:7">
      <c r="C55" s="135">
        <v>8</v>
      </c>
      <c r="D55" s="81" t="s">
        <v>1215</v>
      </c>
      <c r="E55" s="27">
        <v>2.5</v>
      </c>
      <c r="F55" s="27"/>
      <c r="G55" s="27" t="str">
        <f t="shared" si="4"/>
        <v/>
      </c>
    </row>
    <row r="56" spans="2:7">
      <c r="C56" s="135">
        <v>9</v>
      </c>
      <c r="D56" s="81" t="s">
        <v>1216</v>
      </c>
      <c r="E56" s="27">
        <v>2.5</v>
      </c>
      <c r="F56" s="27"/>
      <c r="G56" s="27" t="str">
        <f t="shared" si="4"/>
        <v/>
      </c>
    </row>
    <row r="57" spans="2:7">
      <c r="C57" s="135">
        <v>10</v>
      </c>
      <c r="D57" s="83" t="s">
        <v>1217</v>
      </c>
      <c r="E57" s="37">
        <v>2.5</v>
      </c>
      <c r="F57" s="37"/>
      <c r="G57" s="37" t="str">
        <f t="shared" si="4"/>
        <v/>
      </c>
    </row>
    <row r="58" spans="2:7" ht="18.75" thickBot="1">
      <c r="C58" s="84"/>
      <c r="D58" s="139" t="s">
        <v>1175</v>
      </c>
      <c r="E58" s="140">
        <f>SUM(E48:E57)</f>
        <v>100</v>
      </c>
      <c r="F58" s="140"/>
      <c r="G58" s="71">
        <v>0</v>
      </c>
    </row>
    <row r="60" spans="2:7">
      <c r="B60" s="75" t="s">
        <v>1178</v>
      </c>
    </row>
    <row r="62" spans="2:7">
      <c r="C62" s="79"/>
      <c r="D62" s="134" t="s">
        <v>87</v>
      </c>
      <c r="E62" s="135" t="s">
        <v>1218</v>
      </c>
      <c r="F62" s="135" t="s">
        <v>86</v>
      </c>
      <c r="G62" s="135" t="s">
        <v>1175</v>
      </c>
    </row>
    <row r="63" spans="2:7" ht="19.5">
      <c r="C63" s="135">
        <v>1</v>
      </c>
      <c r="D63" s="80" t="s">
        <v>76</v>
      </c>
      <c r="E63" s="26">
        <v>5</v>
      </c>
      <c r="F63" s="85"/>
      <c r="G63" s="86" t="str">
        <f>IF(F63="þ",E63,"")</f>
        <v/>
      </c>
    </row>
    <row r="64" spans="2:7" ht="19.5">
      <c r="C64" s="135">
        <v>2</v>
      </c>
      <c r="D64" s="81" t="s">
        <v>75</v>
      </c>
      <c r="E64" s="27">
        <v>12</v>
      </c>
      <c r="F64" s="85"/>
      <c r="G64" s="87" t="str">
        <f t="shared" ref="G64:G72" si="5">IF(F64="þ",E64,"")</f>
        <v/>
      </c>
    </row>
    <row r="65" spans="3:7" ht="19.5">
      <c r="C65" s="135">
        <v>3</v>
      </c>
      <c r="D65" s="81" t="s">
        <v>1172</v>
      </c>
      <c r="E65" s="27">
        <v>20</v>
      </c>
      <c r="F65" s="85"/>
      <c r="G65" s="87" t="str">
        <f t="shared" si="5"/>
        <v/>
      </c>
    </row>
    <row r="66" spans="3:7" ht="19.5">
      <c r="C66" s="135">
        <v>4</v>
      </c>
      <c r="D66" s="81" t="s">
        <v>1173</v>
      </c>
      <c r="E66" s="27">
        <v>20</v>
      </c>
      <c r="F66" s="85"/>
      <c r="G66" s="87" t="str">
        <f t="shared" si="5"/>
        <v/>
      </c>
    </row>
    <row r="67" spans="3:7" ht="19.5">
      <c r="C67" s="135">
        <v>5</v>
      </c>
      <c r="D67" s="81" t="s">
        <v>1174</v>
      </c>
      <c r="E67" s="27">
        <v>20</v>
      </c>
      <c r="F67" s="85"/>
      <c r="G67" s="87" t="str">
        <f t="shared" si="5"/>
        <v/>
      </c>
    </row>
    <row r="68" spans="3:7" ht="19.5">
      <c r="C68" s="135">
        <v>6</v>
      </c>
      <c r="D68" s="81" t="s">
        <v>1219</v>
      </c>
      <c r="E68" s="27">
        <v>15</v>
      </c>
      <c r="F68" s="85"/>
      <c r="G68" s="87" t="str">
        <f t="shared" si="5"/>
        <v/>
      </c>
    </row>
    <row r="69" spans="3:7" ht="19.5">
      <c r="C69" s="135">
        <v>7</v>
      </c>
      <c r="D69" s="81" t="s">
        <v>1220</v>
      </c>
      <c r="E69" s="27">
        <v>2</v>
      </c>
      <c r="F69" s="85"/>
      <c r="G69" s="87" t="str">
        <f t="shared" si="5"/>
        <v/>
      </c>
    </row>
    <row r="70" spans="3:7" ht="19.5">
      <c r="C70" s="135">
        <v>8</v>
      </c>
      <c r="D70" s="81" t="s">
        <v>1221</v>
      </c>
      <c r="E70" s="27">
        <v>2</v>
      </c>
      <c r="F70" s="85"/>
      <c r="G70" s="87" t="str">
        <f t="shared" si="5"/>
        <v/>
      </c>
    </row>
    <row r="71" spans="3:7" ht="19.5">
      <c r="C71" s="135">
        <v>9</v>
      </c>
      <c r="D71" s="81" t="s">
        <v>1222</v>
      </c>
      <c r="E71" s="27">
        <v>2</v>
      </c>
      <c r="F71" s="85"/>
      <c r="G71" s="87" t="str">
        <f t="shared" si="5"/>
        <v/>
      </c>
    </row>
    <row r="72" spans="3:7" ht="19.5">
      <c r="C72" s="135">
        <v>10</v>
      </c>
      <c r="D72" s="83" t="s">
        <v>1223</v>
      </c>
      <c r="E72" s="37">
        <v>2</v>
      </c>
      <c r="F72" s="88"/>
      <c r="G72" s="89" t="str">
        <f t="shared" si="5"/>
        <v/>
      </c>
    </row>
    <row r="73" spans="3:7" ht="18.75" thickBot="1">
      <c r="C73" s="84"/>
      <c r="D73" s="139" t="s">
        <v>1175</v>
      </c>
      <c r="E73" s="140">
        <f>SUM(E63:E72)</f>
        <v>100</v>
      </c>
      <c r="F73" s="140"/>
      <c r="G73" s="71">
        <f>SUM(G63:G72)</f>
        <v>0</v>
      </c>
    </row>
  </sheetData>
  <sheetProtection algorithmName="SHA-512" hashValue="1Bpz6xA6FJ81ORB4KsYoOdw/jKqwvGXLPc+UcZlFtzukAh1fDtKn//BDOk5cijVBaUjMgieM0tOVZI0mQT48Vg==" saltValue="aoP81C3bsOLaGUWgTUdGBQ==" spinCount="100000" sheet="1" objects="1" scenarios="1"/>
  <conditionalFormatting sqref="E31">
    <cfRule type="containsText" dxfId="35" priority="61" operator="containsText" text="Falta reportar">
      <formula>NOT(ISERROR(SEARCH("Falta reportar",E31)))</formula>
    </cfRule>
    <cfRule type="containsText" dxfId="34" priority="62" operator="containsText" text="Correcto">
      <formula>NOT(ISERROR(SEARCH("Correcto",E31)))</formula>
    </cfRule>
  </conditionalFormatting>
  <conditionalFormatting sqref="F31">
    <cfRule type="containsText" dxfId="33" priority="59" operator="containsText" text="Falta reportar">
      <formula>NOT(ISERROR(SEARCH("Falta reportar",F31)))</formula>
    </cfRule>
    <cfRule type="containsText" dxfId="32" priority="60" operator="containsText" text="Correcto">
      <formula>NOT(ISERROR(SEARCH("Correcto",F31)))</formula>
    </cfRule>
  </conditionalFormatting>
  <conditionalFormatting sqref="E9:E13">
    <cfRule type="cellIs" dxfId="31" priority="38" operator="lessThanOrEqual">
      <formula>79</formula>
    </cfRule>
    <cfRule type="cellIs" dxfId="30" priority="39" operator="between">
      <formula>80</formula>
      <formula>89</formula>
    </cfRule>
    <cfRule type="cellIs" dxfId="29" priority="40" operator="greaterThanOrEqual">
      <formula>90</formula>
    </cfRule>
    <cfRule type="containsBlanks" dxfId="28" priority="41">
      <formula>LEN(TRIM(E9))=0</formula>
    </cfRule>
  </conditionalFormatting>
  <conditionalFormatting sqref="E19">
    <cfRule type="cellIs" dxfId="27" priority="34" operator="lessThanOrEqual">
      <formula>79</formula>
    </cfRule>
    <cfRule type="cellIs" dxfId="26" priority="35" operator="between">
      <formula>80</formula>
      <formula>89</formula>
    </cfRule>
    <cfRule type="cellIs" dxfId="25" priority="36" operator="greaterThanOrEqual">
      <formula>90</formula>
    </cfRule>
    <cfRule type="containsBlanks" dxfId="24" priority="37">
      <formula>LEN(TRIM(E19))=0</formula>
    </cfRule>
  </conditionalFormatting>
  <conditionalFormatting sqref="F63:F72">
    <cfRule type="containsText" dxfId="23" priority="32" operator="containsText" text="ý">
      <formula>NOT(ISERROR(SEARCH("ý",F63)))</formula>
    </cfRule>
    <cfRule type="containsText" dxfId="22" priority="33" operator="containsText" text="þ">
      <formula>NOT(ISERROR(SEARCH("þ",F63)))</formula>
    </cfRule>
  </conditionalFormatting>
  <conditionalFormatting sqref="H24">
    <cfRule type="cellIs" dxfId="21" priority="17" operator="lessThanOrEqual">
      <formula>79</formula>
    </cfRule>
    <cfRule type="cellIs" dxfId="20" priority="18" operator="between">
      <formula>80</formula>
      <formula>89</formula>
    </cfRule>
    <cfRule type="cellIs" dxfId="19" priority="19" operator="greaterThanOrEqual">
      <formula>90</formula>
    </cfRule>
    <cfRule type="containsBlanks" dxfId="18" priority="20">
      <formula>LEN(TRIM(H24))=0</formula>
    </cfRule>
  </conditionalFormatting>
  <conditionalFormatting sqref="G30">
    <cfRule type="cellIs" dxfId="17" priority="13" operator="lessThanOrEqual">
      <formula>79</formula>
    </cfRule>
    <cfRule type="cellIs" dxfId="16" priority="14" operator="between">
      <formula>80</formula>
      <formula>89</formula>
    </cfRule>
    <cfRule type="cellIs" dxfId="15" priority="15" operator="greaterThanOrEqual">
      <formula>90</formula>
    </cfRule>
    <cfRule type="containsBlanks" dxfId="14" priority="16">
      <formula>LEN(TRIM(G30))=0</formula>
    </cfRule>
  </conditionalFormatting>
  <conditionalFormatting sqref="E30:F30">
    <cfRule type="cellIs" dxfId="13" priority="9" operator="lessThanOrEqual">
      <formula>79</formula>
    </cfRule>
    <cfRule type="cellIs" dxfId="12" priority="10" operator="between">
      <formula>80</formula>
      <formula>89</formula>
    </cfRule>
    <cfRule type="cellIs" dxfId="11" priority="11" operator="greaterThanOrEqual">
      <formula>90</formula>
    </cfRule>
    <cfRule type="containsBlanks" dxfId="10" priority="12">
      <formula>LEN(TRIM(E30))=0</formula>
    </cfRule>
  </conditionalFormatting>
  <conditionalFormatting sqref="G58">
    <cfRule type="cellIs" dxfId="9" priority="5" operator="lessThanOrEqual">
      <formula>79</formula>
    </cfRule>
    <cfRule type="cellIs" dxfId="8" priority="6" operator="between">
      <formula>80</formula>
      <formula>89</formula>
    </cfRule>
    <cfRule type="cellIs" dxfId="7" priority="7" operator="greaterThanOrEqual">
      <formula>90</formula>
    </cfRule>
    <cfRule type="containsBlanks" dxfId="6" priority="8">
      <formula>LEN(TRIM(G58))=0</formula>
    </cfRule>
  </conditionalFormatting>
  <conditionalFormatting sqref="G73">
    <cfRule type="cellIs" dxfId="5" priority="1" operator="lessThanOrEqual">
      <formula>79</formula>
    </cfRule>
    <cfRule type="cellIs" dxfId="4" priority="2" operator="between">
      <formula>80</formula>
      <formula>89</formula>
    </cfRule>
    <cfRule type="cellIs" dxfId="3" priority="3" operator="greaterThanOrEqual">
      <formula>90</formula>
    </cfRule>
    <cfRule type="containsBlanks" dxfId="2" priority="4">
      <formula>LEN(TRIM(G73))=0</formula>
    </cfRule>
  </conditionalFormatting>
  <pageMargins left="0.7" right="0.7" top="0.75" bottom="0.75" header="0.3" footer="0.3"/>
  <pageSetup scale="4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sheetPr>
  <dimension ref="A1:AP12393"/>
  <sheetViews>
    <sheetView zoomScale="80" zoomScaleNormal="80" zoomScaleSheetLayoutView="54" workbookViewId="0">
      <pane xSplit="5" ySplit="1" topLeftCell="L2" activePane="bottomRight" state="frozen"/>
      <selection pane="topRight" activeCell="F1" sqref="F1"/>
      <selection pane="bottomLeft" activeCell="A2" sqref="A2"/>
      <selection pane="bottomRight" activeCell="A2" sqref="A2"/>
    </sheetView>
  </sheetViews>
  <sheetFormatPr baseColWidth="10" defaultColWidth="4.28515625" defaultRowHeight="15"/>
  <cols>
    <col min="1" max="1" width="5.5703125" style="118" bestFit="1" customWidth="1"/>
    <col min="2" max="2" width="13.42578125" style="118" customWidth="1"/>
    <col min="3" max="3" width="14.28515625" style="119" bestFit="1" customWidth="1"/>
    <col min="4" max="4" width="13.140625" style="118" bestFit="1" customWidth="1"/>
    <col min="5" max="5" width="12.42578125" style="118" bestFit="1" customWidth="1"/>
    <col min="6" max="6" width="16.7109375" style="118" bestFit="1" customWidth="1"/>
    <col min="7" max="7" width="7.5703125" style="118" bestFit="1" customWidth="1"/>
    <col min="8" max="8" width="9.28515625" style="118" customWidth="1"/>
    <col min="9" max="9" width="16.5703125" style="118" customWidth="1"/>
    <col min="10" max="10" width="8.28515625" style="118" bestFit="1" customWidth="1"/>
    <col min="11" max="11" width="25.5703125" style="118" bestFit="1" customWidth="1"/>
    <col min="12" max="12" width="9.7109375" style="118" customWidth="1"/>
    <col min="13" max="13" width="23.140625" style="118" bestFit="1" customWidth="1"/>
    <col min="14" max="14" width="14.140625" style="118" bestFit="1" customWidth="1"/>
    <col min="15" max="15" width="15.140625" style="118" bestFit="1" customWidth="1"/>
    <col min="16" max="16" width="22.140625" style="118" customWidth="1"/>
    <col min="17" max="17" width="13.5703125" style="118" bestFit="1" customWidth="1"/>
    <col min="18" max="18" width="68.28515625" style="118" bestFit="1" customWidth="1"/>
    <col min="19" max="19" width="13.42578125" style="118" customWidth="1"/>
    <col min="20" max="20" width="10" style="118" customWidth="1"/>
    <col min="21" max="21" width="14.5703125" style="118" customWidth="1"/>
    <col min="22" max="22" width="18.28515625" style="118" customWidth="1"/>
    <col min="23" max="23" width="13" style="118" customWidth="1"/>
    <col min="24" max="24" width="18.42578125" style="118" customWidth="1"/>
    <col min="25" max="27" width="17.7109375" style="120" customWidth="1"/>
    <col min="28" max="41" width="11.42578125" style="118" customWidth="1"/>
    <col min="42" max="42" width="16.5703125" style="119" customWidth="1"/>
    <col min="43" max="16384" width="4.28515625" style="14"/>
  </cols>
  <sheetData>
    <row r="1" spans="1:42" s="143" customFormat="1" ht="35.25" customHeight="1">
      <c r="A1" s="95" t="s">
        <v>0</v>
      </c>
      <c r="B1" s="96" t="s">
        <v>1</v>
      </c>
      <c r="C1" s="95" t="s">
        <v>2</v>
      </c>
      <c r="D1" s="95" t="s">
        <v>3</v>
      </c>
      <c r="E1" s="95" t="s">
        <v>4</v>
      </c>
      <c r="F1" s="97" t="s">
        <v>5</v>
      </c>
      <c r="G1" s="97" t="s">
        <v>6</v>
      </c>
      <c r="H1" s="97" t="s">
        <v>7</v>
      </c>
      <c r="I1" s="97" t="s">
        <v>8</v>
      </c>
      <c r="J1" s="98" t="s">
        <v>9</v>
      </c>
      <c r="K1" s="98" t="s">
        <v>10</v>
      </c>
      <c r="L1" s="98" t="s">
        <v>11</v>
      </c>
      <c r="M1" s="98" t="s">
        <v>12</v>
      </c>
      <c r="N1" s="95" t="s">
        <v>13</v>
      </c>
      <c r="O1" s="95" t="s">
        <v>14</v>
      </c>
      <c r="P1" s="96" t="s">
        <v>15</v>
      </c>
      <c r="Q1" s="97" t="s">
        <v>1345</v>
      </c>
      <c r="R1" s="97" t="s">
        <v>16</v>
      </c>
      <c r="S1" s="95" t="s">
        <v>17</v>
      </c>
      <c r="T1" s="95" t="s">
        <v>18</v>
      </c>
      <c r="U1" s="95" t="s">
        <v>19</v>
      </c>
      <c r="V1" s="95" t="s">
        <v>20</v>
      </c>
      <c r="W1" s="97" t="s">
        <v>21</v>
      </c>
      <c r="X1" s="98" t="s">
        <v>22</v>
      </c>
      <c r="Y1" s="99" t="s">
        <v>23</v>
      </c>
      <c r="Z1" s="100" t="s">
        <v>1245</v>
      </c>
      <c r="AA1" s="101" t="s">
        <v>1346</v>
      </c>
      <c r="AB1" s="97" t="s">
        <v>24</v>
      </c>
      <c r="AC1" s="97" t="s">
        <v>25</v>
      </c>
      <c r="AD1" s="97" t="s">
        <v>26</v>
      </c>
      <c r="AE1" s="95" t="s">
        <v>27</v>
      </c>
      <c r="AF1" s="95" t="s">
        <v>28</v>
      </c>
      <c r="AG1" s="95" t="s">
        <v>29</v>
      </c>
      <c r="AH1" s="95" t="s">
        <v>30</v>
      </c>
      <c r="AI1" s="97" t="s">
        <v>31</v>
      </c>
      <c r="AJ1" s="97" t="s">
        <v>32</v>
      </c>
      <c r="AK1" s="97" t="s">
        <v>33</v>
      </c>
      <c r="AL1" s="97" t="s">
        <v>34</v>
      </c>
      <c r="AM1" s="95" t="s">
        <v>35</v>
      </c>
      <c r="AN1" s="95" t="s">
        <v>36</v>
      </c>
      <c r="AO1" s="95" t="s">
        <v>37</v>
      </c>
      <c r="AP1" s="98" t="s">
        <v>1130</v>
      </c>
    </row>
    <row r="2" spans="1:42">
      <c r="A2" s="114" t="s">
        <v>1375</v>
      </c>
      <c r="B2" s="115" t="s">
        <v>1165</v>
      </c>
      <c r="C2" s="116" t="s">
        <v>54</v>
      </c>
      <c r="D2" s="119" t="s">
        <v>1165</v>
      </c>
      <c r="E2" s="116" t="s">
        <v>1376</v>
      </c>
      <c r="F2" s="114"/>
      <c r="G2" s="114"/>
      <c r="H2" s="114"/>
      <c r="I2" s="114"/>
      <c r="J2" s="114"/>
      <c r="K2" s="114"/>
      <c r="L2" s="114"/>
      <c r="M2" s="114"/>
      <c r="N2" s="114"/>
      <c r="O2" s="114"/>
      <c r="P2" s="114"/>
      <c r="Q2" s="114" t="s">
        <v>1377</v>
      </c>
      <c r="R2" s="114" t="s">
        <v>1378</v>
      </c>
      <c r="S2" s="114"/>
      <c r="T2" s="114"/>
      <c r="U2" s="114"/>
      <c r="V2" s="114"/>
      <c r="W2" s="114" t="s">
        <v>58</v>
      </c>
      <c r="X2" s="114" t="s">
        <v>59</v>
      </c>
      <c r="Y2" s="117"/>
      <c r="Z2" s="117"/>
      <c r="AA2" s="117"/>
      <c r="AB2" s="114"/>
      <c r="AC2" s="114"/>
      <c r="AD2" s="114"/>
      <c r="AE2" s="114"/>
      <c r="AF2" s="114"/>
      <c r="AG2" s="114"/>
      <c r="AH2" s="114"/>
      <c r="AI2" s="114"/>
      <c r="AJ2" s="114"/>
      <c r="AK2" s="114"/>
      <c r="AL2" s="114"/>
      <c r="AM2" s="114"/>
      <c r="AN2" s="114"/>
      <c r="AO2" s="116" t="s">
        <v>38</v>
      </c>
      <c r="AP2" s="116" t="str">
        <f>IFERROR(VLOOKUP(P2,'Base Maestra'!$A$37:$B$530,2,FALSE),"No se evalúa")</f>
        <v>No se evalúa</v>
      </c>
    </row>
    <row r="3" spans="1:42">
      <c r="A3" s="114" t="s">
        <v>1375</v>
      </c>
      <c r="B3" s="115" t="s">
        <v>1165</v>
      </c>
      <c r="C3" s="116" t="s">
        <v>54</v>
      </c>
      <c r="D3" s="119" t="s">
        <v>1165</v>
      </c>
      <c r="E3" s="116" t="s">
        <v>1376</v>
      </c>
      <c r="F3" s="114"/>
      <c r="G3" s="114"/>
      <c r="H3" s="114"/>
      <c r="I3" s="114"/>
      <c r="J3" s="114"/>
      <c r="K3" s="114"/>
      <c r="L3" s="114"/>
      <c r="M3" s="114"/>
      <c r="N3" s="114"/>
      <c r="O3" s="114"/>
      <c r="P3" s="114"/>
      <c r="Q3" s="114" t="s">
        <v>1377</v>
      </c>
      <c r="R3" s="114" t="s">
        <v>1378</v>
      </c>
      <c r="S3" s="114"/>
      <c r="T3" s="114"/>
      <c r="U3" s="114"/>
      <c r="V3" s="114"/>
      <c r="W3" s="114" t="s">
        <v>60</v>
      </c>
      <c r="X3" s="114" t="s">
        <v>61</v>
      </c>
      <c r="Y3" s="117"/>
      <c r="Z3" s="117"/>
      <c r="AA3" s="117"/>
      <c r="AB3" s="114"/>
      <c r="AC3" s="114"/>
      <c r="AD3" s="114"/>
      <c r="AE3" s="114"/>
      <c r="AF3" s="114"/>
      <c r="AG3" s="114"/>
      <c r="AH3" s="114"/>
      <c r="AI3" s="114"/>
      <c r="AJ3" s="114"/>
      <c r="AK3" s="114"/>
      <c r="AL3" s="114"/>
      <c r="AM3" s="114"/>
      <c r="AN3" s="114"/>
      <c r="AO3" s="116" t="s">
        <v>38</v>
      </c>
      <c r="AP3" s="116" t="str">
        <f>IFERROR(VLOOKUP(P3,'Base Maestra'!$A$37:$B$530,2,FALSE),"No se evalúa")</f>
        <v>No se evalúa</v>
      </c>
    </row>
    <row r="4" spans="1:42">
      <c r="A4" s="114" t="s">
        <v>1375</v>
      </c>
      <c r="B4" s="115" t="s">
        <v>1165</v>
      </c>
      <c r="C4" s="116" t="s">
        <v>54</v>
      </c>
      <c r="D4" s="119" t="s">
        <v>1165</v>
      </c>
      <c r="E4" s="116" t="s">
        <v>1376</v>
      </c>
      <c r="F4" s="114"/>
      <c r="G4" s="114"/>
      <c r="H4" s="114"/>
      <c r="I4" s="114"/>
      <c r="J4" s="114"/>
      <c r="K4" s="114"/>
      <c r="L4" s="114"/>
      <c r="M4" s="114"/>
      <c r="N4" s="114"/>
      <c r="O4" s="114"/>
      <c r="P4" s="114"/>
      <c r="Q4" s="114" t="s">
        <v>1377</v>
      </c>
      <c r="R4" s="114" t="s">
        <v>1378</v>
      </c>
      <c r="S4" s="114"/>
      <c r="T4" s="114"/>
      <c r="U4" s="114"/>
      <c r="V4" s="114"/>
      <c r="W4" s="114" t="s">
        <v>62</v>
      </c>
      <c r="X4" s="114" t="s">
        <v>63</v>
      </c>
      <c r="Y4" s="117"/>
      <c r="Z4" s="117"/>
      <c r="AA4" s="117"/>
      <c r="AB4" s="114"/>
      <c r="AC4" s="114"/>
      <c r="AD4" s="114"/>
      <c r="AE4" s="114"/>
      <c r="AF4" s="114"/>
      <c r="AG4" s="114"/>
      <c r="AH4" s="114"/>
      <c r="AI4" s="114"/>
      <c r="AJ4" s="114"/>
      <c r="AK4" s="114"/>
      <c r="AL4" s="114"/>
      <c r="AM4" s="114"/>
      <c r="AN4" s="114"/>
      <c r="AO4" s="116" t="s">
        <v>38</v>
      </c>
      <c r="AP4" s="116" t="str">
        <f>IFERROR(VLOOKUP(P4,'Base Maestra'!$A$37:$B$530,2,FALSE),"No se evalúa")</f>
        <v>No se evalúa</v>
      </c>
    </row>
    <row r="5" spans="1:42">
      <c r="A5" s="114" t="s">
        <v>1375</v>
      </c>
      <c r="B5" s="115" t="s">
        <v>1165</v>
      </c>
      <c r="C5" s="116" t="s">
        <v>54</v>
      </c>
      <c r="D5" s="119" t="s">
        <v>1165</v>
      </c>
      <c r="E5" s="116" t="s">
        <v>1376</v>
      </c>
      <c r="F5" s="114"/>
      <c r="G5" s="114"/>
      <c r="H5" s="114"/>
      <c r="I5" s="114"/>
      <c r="J5" s="114"/>
      <c r="K5" s="114"/>
      <c r="L5" s="114"/>
      <c r="M5" s="114"/>
      <c r="N5" s="114"/>
      <c r="O5" s="114"/>
      <c r="P5" s="114"/>
      <c r="Q5" s="114" t="s">
        <v>1377</v>
      </c>
      <c r="R5" s="114" t="s">
        <v>1378</v>
      </c>
      <c r="S5" s="114"/>
      <c r="T5" s="114"/>
      <c r="U5" s="114"/>
      <c r="V5" s="114"/>
      <c r="W5" s="114" t="s">
        <v>64</v>
      </c>
      <c r="X5" s="114" t="s">
        <v>59</v>
      </c>
      <c r="Y5" s="117"/>
      <c r="Z5" s="117"/>
      <c r="AA5" s="117"/>
      <c r="AB5" s="114"/>
      <c r="AC5" s="114"/>
      <c r="AD5" s="114"/>
      <c r="AE5" s="114"/>
      <c r="AF5" s="114"/>
      <c r="AG5" s="114"/>
      <c r="AH5" s="114"/>
      <c r="AI5" s="114"/>
      <c r="AJ5" s="114"/>
      <c r="AK5" s="114"/>
      <c r="AL5" s="114"/>
      <c r="AM5" s="114"/>
      <c r="AN5" s="114"/>
      <c r="AO5" s="116" t="s">
        <v>38</v>
      </c>
      <c r="AP5" s="116" t="str">
        <f>IFERROR(VLOOKUP(P5,'Base Maestra'!$A$37:$B$530,2,FALSE),"No se evalúa")</f>
        <v>No se evalúa</v>
      </c>
    </row>
    <row r="6" spans="1:42">
      <c r="A6" s="114"/>
      <c r="B6" s="115"/>
      <c r="C6" s="116"/>
      <c r="D6" s="119"/>
      <c r="E6" s="116"/>
      <c r="F6" s="114"/>
      <c r="G6" s="114"/>
      <c r="H6" s="114"/>
      <c r="I6" s="114"/>
      <c r="J6" s="114"/>
      <c r="K6" s="114"/>
      <c r="L6" s="114"/>
      <c r="M6" s="114"/>
      <c r="N6" s="114"/>
      <c r="O6" s="114"/>
      <c r="P6" s="114"/>
      <c r="Q6" s="114"/>
      <c r="R6" s="114"/>
      <c r="S6" s="114"/>
      <c r="T6" s="114"/>
      <c r="U6" s="114"/>
      <c r="V6" s="114"/>
      <c r="W6" s="114"/>
      <c r="X6" s="114"/>
      <c r="Y6" s="117"/>
      <c r="Z6" s="117"/>
      <c r="AA6" s="117"/>
      <c r="AB6" s="114"/>
      <c r="AC6" s="114"/>
      <c r="AD6" s="114"/>
      <c r="AE6" s="114"/>
      <c r="AF6" s="114"/>
      <c r="AG6" s="114"/>
      <c r="AH6" s="114"/>
      <c r="AI6" s="114"/>
      <c r="AJ6" s="114"/>
      <c r="AK6" s="114"/>
      <c r="AL6" s="114"/>
      <c r="AM6" s="114"/>
      <c r="AN6" s="114"/>
      <c r="AO6" s="116"/>
      <c r="AP6" s="116"/>
    </row>
    <row r="7" spans="1:42">
      <c r="A7" s="114"/>
      <c r="B7" s="115"/>
      <c r="C7" s="116"/>
      <c r="D7" s="119"/>
      <c r="E7" s="116"/>
      <c r="F7" s="114"/>
      <c r="G7" s="114"/>
      <c r="H7" s="114"/>
      <c r="I7" s="114"/>
      <c r="J7" s="114"/>
      <c r="K7" s="114"/>
      <c r="L7" s="114"/>
      <c r="M7" s="114"/>
      <c r="N7" s="114"/>
      <c r="O7" s="114"/>
      <c r="P7" s="114"/>
      <c r="Q7" s="114"/>
      <c r="R7" s="114"/>
      <c r="S7" s="114"/>
      <c r="T7" s="114"/>
      <c r="U7" s="114"/>
      <c r="V7" s="114"/>
      <c r="W7" s="114"/>
      <c r="X7" s="114"/>
      <c r="Y7" s="117"/>
      <c r="Z7" s="117"/>
      <c r="AA7" s="117"/>
      <c r="AB7" s="114"/>
      <c r="AC7" s="114"/>
      <c r="AD7" s="114"/>
      <c r="AE7" s="114"/>
      <c r="AF7" s="114"/>
      <c r="AG7" s="114"/>
      <c r="AH7" s="114"/>
      <c r="AI7" s="114"/>
      <c r="AJ7" s="114"/>
      <c r="AK7" s="114"/>
      <c r="AL7" s="114"/>
      <c r="AM7" s="114"/>
      <c r="AN7" s="114"/>
      <c r="AO7" s="116"/>
      <c r="AP7" s="116"/>
    </row>
    <row r="8" spans="1:42">
      <c r="A8" s="114"/>
      <c r="B8" s="115"/>
      <c r="C8" s="116"/>
      <c r="D8" s="119"/>
      <c r="E8" s="116"/>
      <c r="F8" s="114"/>
      <c r="G8" s="114"/>
      <c r="H8" s="114"/>
      <c r="I8" s="114"/>
      <c r="J8" s="114"/>
      <c r="K8" s="114"/>
      <c r="L8" s="114"/>
      <c r="M8" s="114"/>
      <c r="N8" s="114"/>
      <c r="O8" s="114"/>
      <c r="P8" s="114"/>
      <c r="Q8" s="114"/>
      <c r="R8" s="114"/>
      <c r="S8" s="114"/>
      <c r="T8" s="114"/>
      <c r="U8" s="114"/>
      <c r="V8" s="114"/>
      <c r="W8" s="114"/>
      <c r="X8" s="114"/>
      <c r="Y8" s="117"/>
      <c r="Z8" s="117"/>
      <c r="AA8" s="117"/>
      <c r="AB8" s="114"/>
      <c r="AC8" s="114"/>
      <c r="AD8" s="114"/>
      <c r="AE8" s="114"/>
      <c r="AF8" s="114"/>
      <c r="AG8" s="114"/>
      <c r="AH8" s="114"/>
      <c r="AI8" s="114"/>
      <c r="AJ8" s="114"/>
      <c r="AK8" s="114"/>
      <c r="AL8" s="114"/>
      <c r="AM8" s="114"/>
      <c r="AN8" s="114"/>
      <c r="AO8" s="116"/>
      <c r="AP8" s="116"/>
    </row>
    <row r="9" spans="1:42">
      <c r="A9" s="114"/>
      <c r="B9" s="115"/>
      <c r="C9" s="116"/>
      <c r="D9" s="119"/>
      <c r="E9" s="116"/>
      <c r="F9" s="114"/>
      <c r="G9" s="114"/>
      <c r="H9" s="114"/>
      <c r="I9" s="114"/>
      <c r="J9" s="114"/>
      <c r="K9" s="114"/>
      <c r="L9" s="114"/>
      <c r="M9" s="114"/>
      <c r="N9" s="114"/>
      <c r="O9" s="114"/>
      <c r="P9" s="114"/>
      <c r="Q9" s="114"/>
      <c r="R9" s="114"/>
      <c r="S9" s="114"/>
      <c r="T9" s="114"/>
      <c r="U9" s="114"/>
      <c r="V9" s="114"/>
      <c r="W9" s="114"/>
      <c r="X9" s="114"/>
      <c r="Y9" s="117"/>
      <c r="Z9" s="117"/>
      <c r="AA9" s="117"/>
      <c r="AB9" s="114"/>
      <c r="AC9" s="114"/>
      <c r="AD9" s="114"/>
      <c r="AE9" s="114"/>
      <c r="AF9" s="114"/>
      <c r="AG9" s="114"/>
      <c r="AH9" s="114"/>
      <c r="AI9" s="114"/>
      <c r="AJ9" s="114"/>
      <c r="AK9" s="114"/>
      <c r="AL9" s="114"/>
      <c r="AM9" s="114"/>
      <c r="AN9" s="114"/>
      <c r="AO9" s="116"/>
      <c r="AP9" s="116"/>
    </row>
    <row r="10" spans="1:42">
      <c r="A10" s="114"/>
      <c r="B10" s="115"/>
      <c r="C10" s="116"/>
      <c r="D10" s="119"/>
      <c r="E10" s="116"/>
      <c r="F10" s="114"/>
      <c r="G10" s="114"/>
      <c r="H10" s="114"/>
      <c r="I10" s="114"/>
      <c r="J10" s="114"/>
      <c r="K10" s="114"/>
      <c r="L10" s="114"/>
      <c r="M10" s="114"/>
      <c r="N10" s="114"/>
      <c r="O10" s="114"/>
      <c r="P10" s="114"/>
      <c r="Q10" s="114"/>
      <c r="R10" s="114"/>
      <c r="S10" s="114"/>
      <c r="T10" s="114"/>
      <c r="U10" s="114"/>
      <c r="V10" s="114"/>
      <c r="W10" s="114"/>
      <c r="X10" s="114"/>
      <c r="Y10" s="117"/>
      <c r="Z10" s="117"/>
      <c r="AA10" s="117"/>
      <c r="AB10" s="114"/>
      <c r="AC10" s="114"/>
      <c r="AD10" s="114"/>
      <c r="AE10" s="114"/>
      <c r="AF10" s="114"/>
      <c r="AG10" s="114"/>
      <c r="AH10" s="114"/>
      <c r="AI10" s="114"/>
      <c r="AJ10" s="114"/>
      <c r="AK10" s="114"/>
      <c r="AL10" s="114"/>
      <c r="AM10" s="114"/>
      <c r="AN10" s="114"/>
      <c r="AO10" s="116"/>
      <c r="AP10" s="116"/>
    </row>
    <row r="11" spans="1:42">
      <c r="A11" s="114"/>
      <c r="B11" s="115"/>
      <c r="C11" s="116"/>
      <c r="D11" s="119"/>
      <c r="E11" s="116"/>
      <c r="F11" s="114"/>
      <c r="G11" s="114"/>
      <c r="H11" s="114"/>
      <c r="I11" s="114"/>
      <c r="J11" s="114"/>
      <c r="K11" s="114"/>
      <c r="L11" s="114"/>
      <c r="M11" s="114"/>
      <c r="N11" s="114"/>
      <c r="O11" s="114"/>
      <c r="P11" s="114"/>
      <c r="Q11" s="114"/>
      <c r="R11" s="114"/>
      <c r="S11" s="114"/>
      <c r="T11" s="114"/>
      <c r="U11" s="114"/>
      <c r="V11" s="114"/>
      <c r="W11" s="114"/>
      <c r="X11" s="114"/>
      <c r="Y11" s="117"/>
      <c r="Z11" s="117"/>
      <c r="AA11" s="117"/>
      <c r="AB11" s="114"/>
      <c r="AC11" s="114"/>
      <c r="AD11" s="114"/>
      <c r="AE11" s="114"/>
      <c r="AF11" s="114"/>
      <c r="AG11" s="114"/>
      <c r="AH11" s="114"/>
      <c r="AI11" s="114"/>
      <c r="AJ11" s="114"/>
      <c r="AK11" s="114"/>
      <c r="AL11" s="114"/>
      <c r="AM11" s="114"/>
      <c r="AN11" s="114"/>
      <c r="AO11" s="116"/>
      <c r="AP11" s="116"/>
    </row>
    <row r="12" spans="1:42">
      <c r="A12" s="114"/>
      <c r="B12" s="115"/>
      <c r="C12" s="116"/>
      <c r="D12" s="119"/>
      <c r="E12" s="116"/>
      <c r="F12" s="114"/>
      <c r="G12" s="114"/>
      <c r="H12" s="114"/>
      <c r="I12" s="114"/>
      <c r="J12" s="114"/>
      <c r="K12" s="114"/>
      <c r="L12" s="114"/>
      <c r="M12" s="114"/>
      <c r="N12" s="114"/>
      <c r="O12" s="114"/>
      <c r="P12" s="114"/>
      <c r="Q12" s="114"/>
      <c r="R12" s="114"/>
      <c r="S12" s="114"/>
      <c r="T12" s="114"/>
      <c r="U12" s="114"/>
      <c r="V12" s="114"/>
      <c r="W12" s="114"/>
      <c r="X12" s="114"/>
      <c r="Y12" s="117"/>
      <c r="Z12" s="117"/>
      <c r="AA12" s="117"/>
      <c r="AB12" s="114"/>
      <c r="AC12" s="114"/>
      <c r="AD12" s="114"/>
      <c r="AE12" s="114"/>
      <c r="AF12" s="114"/>
      <c r="AG12" s="114"/>
      <c r="AH12" s="114"/>
      <c r="AI12" s="114"/>
      <c r="AJ12" s="114"/>
      <c r="AK12" s="114"/>
      <c r="AL12" s="114"/>
      <c r="AM12" s="114"/>
      <c r="AN12" s="114"/>
      <c r="AO12" s="116"/>
      <c r="AP12" s="116"/>
    </row>
    <row r="13" spans="1:42">
      <c r="A13" s="114"/>
      <c r="B13" s="115"/>
      <c r="C13" s="116"/>
      <c r="D13" s="119"/>
      <c r="E13" s="116"/>
      <c r="F13" s="114"/>
      <c r="G13" s="114"/>
      <c r="H13" s="114"/>
      <c r="I13" s="114"/>
      <c r="J13" s="114"/>
      <c r="K13" s="114"/>
      <c r="L13" s="114"/>
      <c r="M13" s="114"/>
      <c r="N13" s="114"/>
      <c r="O13" s="114"/>
      <c r="P13" s="114"/>
      <c r="Q13" s="114"/>
      <c r="R13" s="114"/>
      <c r="S13" s="114"/>
      <c r="T13" s="114"/>
      <c r="U13" s="114"/>
      <c r="V13" s="114"/>
      <c r="W13" s="114"/>
      <c r="X13" s="114"/>
      <c r="Y13" s="117"/>
      <c r="Z13" s="117"/>
      <c r="AA13" s="117"/>
      <c r="AB13" s="114"/>
      <c r="AC13" s="114"/>
      <c r="AD13" s="114"/>
      <c r="AE13" s="114"/>
      <c r="AF13" s="114"/>
      <c r="AG13" s="114"/>
      <c r="AH13" s="114"/>
      <c r="AI13" s="114"/>
      <c r="AJ13" s="114"/>
      <c r="AK13" s="114"/>
      <c r="AL13" s="114"/>
      <c r="AM13" s="114"/>
      <c r="AN13" s="114"/>
      <c r="AO13" s="116"/>
      <c r="AP13" s="116"/>
    </row>
    <row r="14" spans="1:42">
      <c r="A14" s="114"/>
      <c r="B14" s="115"/>
      <c r="C14" s="116"/>
      <c r="D14" s="119"/>
      <c r="E14" s="116"/>
      <c r="F14" s="114"/>
      <c r="G14" s="114"/>
      <c r="H14" s="114"/>
      <c r="I14" s="114"/>
      <c r="J14" s="114"/>
      <c r="K14" s="114"/>
      <c r="L14" s="114"/>
      <c r="M14" s="114"/>
      <c r="N14" s="114"/>
      <c r="O14" s="114"/>
      <c r="P14" s="114"/>
      <c r="Q14" s="114"/>
      <c r="R14" s="114"/>
      <c r="S14" s="114"/>
      <c r="T14" s="114"/>
      <c r="U14" s="114"/>
      <c r="V14" s="114"/>
      <c r="W14" s="114"/>
      <c r="X14" s="114"/>
      <c r="Y14" s="117"/>
      <c r="Z14" s="117"/>
      <c r="AA14" s="117"/>
      <c r="AB14" s="114"/>
      <c r="AC14" s="114"/>
      <c r="AD14" s="114"/>
      <c r="AE14" s="114"/>
      <c r="AF14" s="114"/>
      <c r="AG14" s="114"/>
      <c r="AH14" s="114"/>
      <c r="AI14" s="114"/>
      <c r="AJ14" s="114"/>
      <c r="AK14" s="114"/>
      <c r="AL14" s="114"/>
      <c r="AM14" s="114"/>
      <c r="AN14" s="114"/>
      <c r="AO14" s="116"/>
      <c r="AP14" s="116"/>
    </row>
    <row r="15" spans="1:42">
      <c r="A15" s="114"/>
      <c r="B15" s="115"/>
      <c r="C15" s="116"/>
      <c r="D15" s="119"/>
      <c r="E15" s="116"/>
      <c r="F15" s="114"/>
      <c r="G15" s="114"/>
      <c r="H15" s="114"/>
      <c r="I15" s="114"/>
      <c r="J15" s="114"/>
      <c r="K15" s="114"/>
      <c r="L15" s="114"/>
      <c r="M15" s="114"/>
      <c r="N15" s="114"/>
      <c r="O15" s="114"/>
      <c r="P15" s="114"/>
      <c r="Q15" s="114"/>
      <c r="R15" s="114"/>
      <c r="S15" s="114"/>
      <c r="T15" s="114"/>
      <c r="U15" s="114"/>
      <c r="V15" s="114"/>
      <c r="W15" s="114"/>
      <c r="X15" s="114"/>
      <c r="Y15" s="117"/>
      <c r="Z15" s="117"/>
      <c r="AA15" s="117"/>
      <c r="AB15" s="114"/>
      <c r="AC15" s="114"/>
      <c r="AD15" s="114"/>
      <c r="AE15" s="114"/>
      <c r="AF15" s="114"/>
      <c r="AG15" s="114"/>
      <c r="AH15" s="114"/>
      <c r="AI15" s="114"/>
      <c r="AJ15" s="114"/>
      <c r="AK15" s="114"/>
      <c r="AL15" s="114"/>
      <c r="AM15" s="114"/>
      <c r="AN15" s="114"/>
      <c r="AO15" s="116"/>
      <c r="AP15" s="116"/>
    </row>
    <row r="16" spans="1:42">
      <c r="A16" s="114"/>
      <c r="B16" s="115"/>
      <c r="C16" s="116"/>
      <c r="D16" s="119"/>
      <c r="E16" s="116"/>
      <c r="F16" s="114"/>
      <c r="G16" s="114"/>
      <c r="H16" s="114"/>
      <c r="I16" s="114"/>
      <c r="J16" s="114"/>
      <c r="K16" s="114"/>
      <c r="L16" s="114"/>
      <c r="M16" s="114"/>
      <c r="N16" s="114"/>
      <c r="O16" s="114"/>
      <c r="P16" s="114"/>
      <c r="Q16" s="114"/>
      <c r="R16" s="114"/>
      <c r="S16" s="114"/>
      <c r="T16" s="114"/>
      <c r="U16" s="114"/>
      <c r="V16" s="114"/>
      <c r="W16" s="114"/>
      <c r="X16" s="114"/>
      <c r="Y16" s="117"/>
      <c r="Z16" s="117"/>
      <c r="AA16" s="117"/>
      <c r="AB16" s="114"/>
      <c r="AC16" s="114"/>
      <c r="AD16" s="114"/>
      <c r="AE16" s="114"/>
      <c r="AF16" s="114"/>
      <c r="AG16" s="114"/>
      <c r="AH16" s="114"/>
      <c r="AI16" s="114"/>
      <c r="AJ16" s="114"/>
      <c r="AK16" s="114"/>
      <c r="AL16" s="114"/>
      <c r="AM16" s="114"/>
      <c r="AN16" s="114"/>
      <c r="AO16" s="116"/>
      <c r="AP16" s="116"/>
    </row>
    <row r="17" spans="1:42">
      <c r="A17" s="114"/>
      <c r="B17" s="115"/>
      <c r="C17" s="116"/>
      <c r="D17" s="119"/>
      <c r="E17" s="116"/>
      <c r="F17" s="114"/>
      <c r="G17" s="114"/>
      <c r="H17" s="114"/>
      <c r="I17" s="114"/>
      <c r="J17" s="114"/>
      <c r="K17" s="114"/>
      <c r="L17" s="114"/>
      <c r="M17" s="114"/>
      <c r="N17" s="114"/>
      <c r="O17" s="114"/>
      <c r="P17" s="114"/>
      <c r="Q17" s="114"/>
      <c r="R17" s="114"/>
      <c r="S17" s="114"/>
      <c r="T17" s="114"/>
      <c r="U17" s="114"/>
      <c r="V17" s="114"/>
      <c r="W17" s="114"/>
      <c r="X17" s="114"/>
      <c r="Y17" s="117"/>
      <c r="Z17" s="117"/>
      <c r="AA17" s="117"/>
      <c r="AB17" s="114"/>
      <c r="AC17" s="114"/>
      <c r="AD17" s="114"/>
      <c r="AE17" s="114"/>
      <c r="AF17" s="114"/>
      <c r="AG17" s="114"/>
      <c r="AH17" s="114"/>
      <c r="AI17" s="114"/>
      <c r="AJ17" s="114"/>
      <c r="AK17" s="114"/>
      <c r="AL17" s="114"/>
      <c r="AM17" s="114"/>
      <c r="AN17" s="114"/>
      <c r="AO17" s="116"/>
      <c r="AP17" s="116"/>
    </row>
    <row r="18" spans="1:42">
      <c r="D18" s="119"/>
      <c r="E18" s="116"/>
      <c r="AO18" s="119"/>
      <c r="AP18" s="116"/>
    </row>
    <row r="19" spans="1:42">
      <c r="D19" s="119"/>
      <c r="E19" s="116"/>
      <c r="AO19" s="119"/>
      <c r="AP19" s="116"/>
    </row>
    <row r="20" spans="1:42">
      <c r="D20" s="119"/>
      <c r="E20" s="116"/>
      <c r="AO20" s="119"/>
      <c r="AP20" s="116"/>
    </row>
    <row r="21" spans="1:42">
      <c r="D21" s="119"/>
      <c r="E21" s="116"/>
      <c r="AO21" s="119"/>
      <c r="AP21" s="116"/>
    </row>
    <row r="22" spans="1:42">
      <c r="D22" s="119"/>
      <c r="E22" s="116"/>
      <c r="AO22" s="119"/>
      <c r="AP22" s="116"/>
    </row>
    <row r="23" spans="1:42">
      <c r="D23" s="119"/>
      <c r="E23" s="116"/>
      <c r="AO23" s="119"/>
      <c r="AP23" s="116"/>
    </row>
    <row r="24" spans="1:42">
      <c r="D24" s="119"/>
      <c r="E24" s="116"/>
      <c r="AO24" s="119"/>
      <c r="AP24" s="116"/>
    </row>
    <row r="25" spans="1:42">
      <c r="D25" s="119"/>
      <c r="E25" s="116"/>
      <c r="AO25" s="119"/>
      <c r="AP25" s="116"/>
    </row>
    <row r="26" spans="1:42">
      <c r="D26" s="119"/>
      <c r="E26" s="116"/>
      <c r="I26" s="120"/>
      <c r="AO26" s="119"/>
      <c r="AP26" s="116"/>
    </row>
    <row r="27" spans="1:42">
      <c r="D27" s="119"/>
      <c r="E27" s="116"/>
      <c r="H27" s="121"/>
      <c r="I27" s="120"/>
      <c r="AO27" s="119"/>
      <c r="AP27" s="116"/>
    </row>
    <row r="28" spans="1:42">
      <c r="D28" s="119"/>
      <c r="E28" s="116"/>
      <c r="AO28" s="119"/>
      <c r="AP28" s="116"/>
    </row>
    <row r="29" spans="1:42">
      <c r="D29" s="119"/>
      <c r="E29" s="116"/>
      <c r="AO29" s="119"/>
      <c r="AP29" s="116"/>
    </row>
    <row r="30" spans="1:42">
      <c r="D30" s="119"/>
      <c r="E30" s="116"/>
      <c r="AO30" s="119"/>
      <c r="AP30" s="116"/>
    </row>
    <row r="31" spans="1:42">
      <c r="D31" s="119"/>
      <c r="E31" s="116"/>
      <c r="AO31" s="119"/>
      <c r="AP31" s="116"/>
    </row>
    <row r="32" spans="1:42">
      <c r="D32" s="119"/>
      <c r="E32" s="116"/>
      <c r="AO32" s="119"/>
      <c r="AP32" s="116"/>
    </row>
    <row r="33" spans="4:42">
      <c r="D33" s="119"/>
      <c r="E33" s="116"/>
      <c r="AO33" s="119"/>
      <c r="AP33" s="116"/>
    </row>
    <row r="34" spans="4:42">
      <c r="D34" s="119"/>
      <c r="E34" s="116"/>
      <c r="AO34" s="119"/>
      <c r="AP34" s="116"/>
    </row>
    <row r="35" spans="4:42">
      <c r="D35" s="119"/>
      <c r="E35" s="116"/>
      <c r="AO35" s="119"/>
      <c r="AP35" s="116"/>
    </row>
    <row r="36" spans="4:42">
      <c r="D36" s="119"/>
      <c r="E36" s="116"/>
      <c r="AO36" s="119"/>
      <c r="AP36" s="116"/>
    </row>
    <row r="37" spans="4:42">
      <c r="D37" s="119"/>
      <c r="E37" s="116"/>
      <c r="AO37" s="119"/>
      <c r="AP37" s="116"/>
    </row>
    <row r="38" spans="4:42">
      <c r="D38" s="119"/>
      <c r="E38" s="116"/>
      <c r="AO38" s="119"/>
      <c r="AP38" s="116"/>
    </row>
    <row r="39" spans="4:42">
      <c r="D39" s="119"/>
      <c r="E39" s="116"/>
      <c r="AO39" s="119"/>
      <c r="AP39" s="116"/>
    </row>
    <row r="40" spans="4:42">
      <c r="D40" s="119"/>
      <c r="E40" s="116"/>
      <c r="AO40" s="119"/>
      <c r="AP40" s="116"/>
    </row>
    <row r="41" spans="4:42">
      <c r="D41" s="119"/>
      <c r="E41" s="116"/>
      <c r="AO41" s="119"/>
      <c r="AP41" s="116"/>
    </row>
    <row r="42" spans="4:42">
      <c r="D42" s="119"/>
      <c r="E42" s="116"/>
      <c r="AO42" s="119"/>
      <c r="AP42" s="116"/>
    </row>
    <row r="43" spans="4:42">
      <c r="D43" s="119"/>
      <c r="E43" s="116"/>
      <c r="AO43" s="119"/>
      <c r="AP43" s="116"/>
    </row>
    <row r="44" spans="4:42">
      <c r="D44" s="119"/>
      <c r="E44" s="116"/>
      <c r="AO44" s="119"/>
      <c r="AP44" s="116"/>
    </row>
    <row r="45" spans="4:42">
      <c r="D45" s="119"/>
      <c r="E45" s="116"/>
      <c r="AO45" s="119"/>
      <c r="AP45" s="116"/>
    </row>
    <row r="46" spans="4:42">
      <c r="D46" s="119"/>
      <c r="E46" s="116"/>
      <c r="AO46" s="119"/>
      <c r="AP46" s="116"/>
    </row>
    <row r="47" spans="4:42">
      <c r="D47" s="119"/>
      <c r="E47" s="116"/>
      <c r="AO47" s="119"/>
      <c r="AP47" s="116"/>
    </row>
    <row r="48" spans="4:42">
      <c r="D48" s="119"/>
      <c r="E48" s="116"/>
      <c r="AO48" s="119"/>
      <c r="AP48" s="116"/>
    </row>
    <row r="49" spans="4:42">
      <c r="D49" s="119"/>
      <c r="E49" s="116"/>
      <c r="AO49" s="119"/>
      <c r="AP49" s="116"/>
    </row>
    <row r="50" spans="4:42">
      <c r="D50" s="119"/>
      <c r="E50" s="116"/>
      <c r="AO50" s="119"/>
      <c r="AP50" s="116"/>
    </row>
    <row r="51" spans="4:42">
      <c r="D51" s="119"/>
      <c r="E51" s="116"/>
      <c r="AO51" s="119"/>
      <c r="AP51" s="116"/>
    </row>
    <row r="52" spans="4:42">
      <c r="D52" s="119"/>
      <c r="E52" s="116"/>
      <c r="AO52" s="119"/>
      <c r="AP52" s="116"/>
    </row>
    <row r="53" spans="4:42">
      <c r="D53" s="119"/>
      <c r="E53" s="116"/>
      <c r="AO53" s="119"/>
      <c r="AP53" s="116"/>
    </row>
    <row r="54" spans="4:42">
      <c r="D54" s="119"/>
      <c r="E54" s="116"/>
      <c r="AO54" s="119"/>
      <c r="AP54" s="116"/>
    </row>
    <row r="55" spans="4:42">
      <c r="D55" s="119"/>
      <c r="E55" s="116"/>
      <c r="AO55" s="119"/>
      <c r="AP55" s="116"/>
    </row>
    <row r="56" spans="4:42">
      <c r="D56" s="119"/>
      <c r="E56" s="116"/>
      <c r="AO56" s="119"/>
      <c r="AP56" s="116"/>
    </row>
    <row r="57" spans="4:42">
      <c r="D57" s="119"/>
      <c r="E57" s="116"/>
      <c r="AO57" s="119"/>
      <c r="AP57" s="116"/>
    </row>
    <row r="58" spans="4:42">
      <c r="D58" s="119"/>
      <c r="E58" s="116"/>
      <c r="AO58" s="119"/>
      <c r="AP58" s="116"/>
    </row>
    <row r="59" spans="4:42">
      <c r="D59" s="119"/>
      <c r="E59" s="116"/>
      <c r="AO59" s="119"/>
      <c r="AP59" s="116"/>
    </row>
    <row r="60" spans="4:42">
      <c r="D60" s="119"/>
      <c r="E60" s="116"/>
      <c r="AO60" s="119"/>
      <c r="AP60" s="116"/>
    </row>
    <row r="61" spans="4:42">
      <c r="D61" s="119"/>
      <c r="E61" s="116"/>
      <c r="AO61" s="119"/>
      <c r="AP61" s="116"/>
    </row>
    <row r="62" spans="4:42">
      <c r="D62" s="119"/>
      <c r="E62" s="116"/>
      <c r="AO62" s="119"/>
      <c r="AP62" s="116"/>
    </row>
    <row r="63" spans="4:42">
      <c r="D63" s="119"/>
      <c r="E63" s="116"/>
      <c r="AO63" s="119"/>
      <c r="AP63" s="116"/>
    </row>
    <row r="64" spans="4:42">
      <c r="D64" s="119"/>
      <c r="E64" s="116"/>
      <c r="AO64" s="119"/>
      <c r="AP64" s="116"/>
    </row>
    <row r="65" spans="4:42">
      <c r="D65" s="119"/>
      <c r="E65" s="116"/>
      <c r="AO65" s="119"/>
      <c r="AP65" s="116"/>
    </row>
    <row r="66" spans="4:42">
      <c r="D66" s="119"/>
      <c r="E66" s="116"/>
      <c r="AO66" s="119"/>
      <c r="AP66" s="116"/>
    </row>
    <row r="67" spans="4:42">
      <c r="D67" s="119"/>
      <c r="E67" s="116"/>
      <c r="AO67" s="119"/>
      <c r="AP67" s="116"/>
    </row>
    <row r="68" spans="4:42">
      <c r="D68" s="119"/>
      <c r="E68" s="116"/>
      <c r="AO68" s="119"/>
      <c r="AP68" s="116"/>
    </row>
    <row r="69" spans="4:42">
      <c r="D69" s="119"/>
      <c r="E69" s="116"/>
      <c r="AO69" s="119"/>
      <c r="AP69" s="116"/>
    </row>
    <row r="70" spans="4:42">
      <c r="D70" s="119"/>
      <c r="E70" s="116"/>
      <c r="AO70" s="119"/>
      <c r="AP70" s="116"/>
    </row>
    <row r="71" spans="4:42">
      <c r="D71" s="119"/>
      <c r="E71" s="116"/>
      <c r="AO71" s="119"/>
      <c r="AP71" s="116"/>
    </row>
    <row r="72" spans="4:42">
      <c r="D72" s="119"/>
      <c r="E72" s="116"/>
      <c r="AO72" s="119"/>
      <c r="AP72" s="116"/>
    </row>
    <row r="73" spans="4:42">
      <c r="D73" s="119"/>
      <c r="E73" s="116"/>
      <c r="AO73" s="119"/>
      <c r="AP73" s="116"/>
    </row>
    <row r="74" spans="4:42">
      <c r="D74" s="119"/>
      <c r="E74" s="116"/>
      <c r="AO74" s="119"/>
      <c r="AP74" s="116"/>
    </row>
    <row r="75" spans="4:42">
      <c r="D75" s="119"/>
      <c r="E75" s="116"/>
      <c r="AO75" s="119"/>
      <c r="AP75" s="116"/>
    </row>
    <row r="76" spans="4:42">
      <c r="D76" s="119"/>
      <c r="E76" s="116"/>
      <c r="AO76" s="119"/>
      <c r="AP76" s="116"/>
    </row>
    <row r="77" spans="4:42">
      <c r="D77" s="119"/>
      <c r="E77" s="116"/>
      <c r="AO77" s="119"/>
      <c r="AP77" s="116"/>
    </row>
    <row r="78" spans="4:42">
      <c r="D78" s="119"/>
      <c r="E78" s="116"/>
      <c r="AO78" s="119"/>
      <c r="AP78" s="116"/>
    </row>
    <row r="79" spans="4:42">
      <c r="D79" s="119"/>
      <c r="E79" s="116"/>
      <c r="AO79" s="119"/>
      <c r="AP79" s="116"/>
    </row>
    <row r="80" spans="4:42">
      <c r="D80" s="119"/>
      <c r="E80" s="116"/>
      <c r="AO80" s="119"/>
      <c r="AP80" s="116"/>
    </row>
    <row r="81" spans="4:42">
      <c r="D81" s="119"/>
      <c r="E81" s="116"/>
      <c r="AO81" s="119"/>
      <c r="AP81" s="116"/>
    </row>
    <row r="82" spans="4:42">
      <c r="D82" s="119"/>
      <c r="E82" s="116"/>
      <c r="AO82" s="119"/>
      <c r="AP82" s="116"/>
    </row>
    <row r="83" spans="4:42">
      <c r="D83" s="119"/>
      <c r="E83" s="116"/>
      <c r="AO83" s="119"/>
      <c r="AP83" s="116"/>
    </row>
    <row r="84" spans="4:42">
      <c r="D84" s="119"/>
      <c r="E84" s="116"/>
      <c r="AO84" s="119"/>
      <c r="AP84" s="116"/>
    </row>
    <row r="85" spans="4:42">
      <c r="D85" s="119"/>
      <c r="E85" s="116"/>
      <c r="AO85" s="119"/>
      <c r="AP85" s="116"/>
    </row>
    <row r="86" spans="4:42">
      <c r="D86" s="119"/>
      <c r="E86" s="116"/>
      <c r="AO86" s="119"/>
      <c r="AP86" s="116"/>
    </row>
    <row r="87" spans="4:42">
      <c r="D87" s="119"/>
      <c r="E87" s="116"/>
      <c r="AO87" s="119"/>
      <c r="AP87" s="116"/>
    </row>
    <row r="88" spans="4:42">
      <c r="D88" s="119"/>
      <c r="E88" s="119"/>
      <c r="AO88" s="119"/>
    </row>
    <row r="89" spans="4:42">
      <c r="D89" s="119"/>
      <c r="E89" s="119"/>
      <c r="AO89" s="119"/>
    </row>
    <row r="90" spans="4:42">
      <c r="D90" s="119"/>
      <c r="E90" s="119"/>
      <c r="AO90" s="119"/>
    </row>
    <row r="91" spans="4:42">
      <c r="D91" s="119"/>
      <c r="E91" s="119"/>
      <c r="AO91" s="119"/>
    </row>
    <row r="92" spans="4:42">
      <c r="D92" s="119"/>
      <c r="E92" s="119"/>
      <c r="AO92" s="119"/>
    </row>
    <row r="93" spans="4:42">
      <c r="D93" s="119"/>
      <c r="E93" s="119"/>
      <c r="AO93" s="119"/>
    </row>
    <row r="94" spans="4:42">
      <c r="D94" s="119"/>
      <c r="E94" s="119"/>
      <c r="AO94" s="119"/>
    </row>
    <row r="95" spans="4:42">
      <c r="D95" s="119"/>
      <c r="E95" s="119"/>
      <c r="AO95" s="119"/>
    </row>
    <row r="96" spans="4:42">
      <c r="D96" s="119"/>
      <c r="E96" s="119"/>
      <c r="AO96" s="119"/>
    </row>
    <row r="97" spans="4:41">
      <c r="D97" s="119"/>
      <c r="E97" s="119"/>
      <c r="AO97" s="119"/>
    </row>
    <row r="98" spans="4:41">
      <c r="D98" s="119"/>
      <c r="E98" s="119"/>
      <c r="AO98" s="119"/>
    </row>
    <row r="99" spans="4:41">
      <c r="D99" s="119"/>
      <c r="E99" s="119"/>
      <c r="AO99" s="119"/>
    </row>
    <row r="100" spans="4:41">
      <c r="D100" s="119"/>
      <c r="E100" s="119"/>
      <c r="AO100" s="119"/>
    </row>
    <row r="101" spans="4:41">
      <c r="D101" s="119"/>
      <c r="E101" s="119"/>
      <c r="AO101" s="119"/>
    </row>
    <row r="102" spans="4:41">
      <c r="D102" s="119"/>
      <c r="E102" s="119"/>
      <c r="AO102" s="119"/>
    </row>
    <row r="103" spans="4:41">
      <c r="D103" s="119"/>
      <c r="E103" s="119"/>
      <c r="AO103" s="119"/>
    </row>
    <row r="104" spans="4:41">
      <c r="D104" s="119"/>
      <c r="E104" s="119"/>
      <c r="AO104" s="119"/>
    </row>
    <row r="105" spans="4:41">
      <c r="D105" s="119"/>
      <c r="E105" s="119"/>
      <c r="AO105" s="119"/>
    </row>
    <row r="106" spans="4:41">
      <c r="D106" s="119"/>
      <c r="E106" s="119"/>
      <c r="AO106" s="119"/>
    </row>
    <row r="107" spans="4:41">
      <c r="D107" s="119"/>
      <c r="E107" s="119"/>
      <c r="AO107" s="119"/>
    </row>
    <row r="108" spans="4:41">
      <c r="D108" s="119"/>
      <c r="E108" s="119"/>
      <c r="AO108" s="119"/>
    </row>
    <row r="109" spans="4:41">
      <c r="D109" s="119"/>
      <c r="E109" s="119"/>
      <c r="AO109" s="119"/>
    </row>
    <row r="110" spans="4:41">
      <c r="D110" s="119"/>
      <c r="E110" s="119"/>
      <c r="AO110" s="119"/>
    </row>
    <row r="111" spans="4:41">
      <c r="D111" s="119"/>
      <c r="E111" s="119"/>
      <c r="AO111" s="119"/>
    </row>
    <row r="112" spans="4:41">
      <c r="D112" s="119"/>
      <c r="E112" s="119"/>
      <c r="AO112" s="119"/>
    </row>
    <row r="113" spans="4:41">
      <c r="D113" s="119"/>
      <c r="E113" s="119"/>
      <c r="AO113" s="119"/>
    </row>
    <row r="114" spans="4:41">
      <c r="D114" s="119"/>
      <c r="E114" s="119"/>
      <c r="AO114" s="119"/>
    </row>
    <row r="115" spans="4:41">
      <c r="D115" s="119"/>
      <c r="E115" s="119"/>
      <c r="AO115" s="119"/>
    </row>
    <row r="116" spans="4:41">
      <c r="D116" s="119"/>
      <c r="E116" s="119"/>
      <c r="AO116" s="119"/>
    </row>
    <row r="117" spans="4:41">
      <c r="D117" s="119"/>
      <c r="E117" s="119"/>
      <c r="AO117" s="119"/>
    </row>
    <row r="118" spans="4:41">
      <c r="D118" s="119"/>
      <c r="E118" s="119"/>
      <c r="AO118" s="119"/>
    </row>
    <row r="119" spans="4:41">
      <c r="D119" s="119"/>
      <c r="E119" s="119"/>
      <c r="AO119" s="119"/>
    </row>
    <row r="120" spans="4:41">
      <c r="D120" s="119"/>
      <c r="E120" s="119"/>
      <c r="AO120" s="119"/>
    </row>
    <row r="121" spans="4:41">
      <c r="D121" s="119"/>
      <c r="E121" s="119"/>
      <c r="AO121" s="119"/>
    </row>
    <row r="122" spans="4:41">
      <c r="D122" s="119"/>
      <c r="E122" s="119"/>
      <c r="AO122" s="119"/>
    </row>
    <row r="123" spans="4:41">
      <c r="D123" s="119"/>
      <c r="E123" s="119"/>
      <c r="AO123" s="119"/>
    </row>
    <row r="124" spans="4:41">
      <c r="D124" s="119"/>
      <c r="E124" s="119"/>
      <c r="AO124" s="119"/>
    </row>
    <row r="125" spans="4:41">
      <c r="D125" s="119"/>
      <c r="E125" s="119"/>
      <c r="AO125" s="119"/>
    </row>
    <row r="126" spans="4:41">
      <c r="D126" s="119"/>
      <c r="E126" s="119"/>
      <c r="AO126" s="119"/>
    </row>
    <row r="127" spans="4:41">
      <c r="D127" s="119"/>
      <c r="E127" s="119"/>
      <c r="AO127" s="119"/>
    </row>
    <row r="128" spans="4:41">
      <c r="D128" s="119"/>
      <c r="E128" s="119"/>
      <c r="AO128" s="119"/>
    </row>
    <row r="129" spans="4:41">
      <c r="D129" s="119"/>
      <c r="E129" s="119"/>
      <c r="AO129" s="119"/>
    </row>
    <row r="130" spans="4:41">
      <c r="D130" s="119"/>
      <c r="E130" s="119"/>
      <c r="AO130" s="119"/>
    </row>
    <row r="131" spans="4:41">
      <c r="D131" s="119"/>
      <c r="E131" s="119"/>
      <c r="AO131" s="119"/>
    </row>
    <row r="132" spans="4:41">
      <c r="D132" s="119"/>
      <c r="E132" s="119"/>
      <c r="AO132" s="119"/>
    </row>
    <row r="133" spans="4:41">
      <c r="D133" s="119"/>
      <c r="E133" s="119"/>
      <c r="AO133" s="119"/>
    </row>
    <row r="134" spans="4:41">
      <c r="D134" s="119"/>
      <c r="E134" s="119"/>
      <c r="AO134" s="119"/>
    </row>
    <row r="135" spans="4:41">
      <c r="D135" s="119"/>
      <c r="E135" s="119"/>
      <c r="AO135" s="119"/>
    </row>
    <row r="136" spans="4:41">
      <c r="D136" s="119"/>
      <c r="E136" s="119"/>
      <c r="AO136" s="119"/>
    </row>
    <row r="137" spans="4:41">
      <c r="D137" s="119"/>
      <c r="E137" s="119"/>
      <c r="AO137" s="119"/>
    </row>
    <row r="138" spans="4:41">
      <c r="D138" s="119"/>
      <c r="E138" s="119"/>
      <c r="AO138" s="119"/>
    </row>
    <row r="139" spans="4:41">
      <c r="D139" s="119"/>
      <c r="E139" s="119"/>
      <c r="AO139" s="119"/>
    </row>
    <row r="140" spans="4:41">
      <c r="D140" s="119"/>
      <c r="E140" s="119"/>
      <c r="AO140" s="119"/>
    </row>
    <row r="141" spans="4:41">
      <c r="D141" s="119"/>
      <c r="E141" s="119"/>
      <c r="AO141" s="119"/>
    </row>
    <row r="142" spans="4:41">
      <c r="D142" s="119"/>
      <c r="E142" s="119"/>
      <c r="AO142" s="119"/>
    </row>
    <row r="143" spans="4:41">
      <c r="D143" s="119"/>
      <c r="E143" s="119"/>
      <c r="AO143" s="119"/>
    </row>
    <row r="144" spans="4:41">
      <c r="D144" s="119"/>
      <c r="E144" s="119"/>
      <c r="AO144" s="119"/>
    </row>
    <row r="145" spans="4:41">
      <c r="D145" s="119"/>
      <c r="E145" s="119"/>
      <c r="AO145" s="119"/>
    </row>
    <row r="146" spans="4:41">
      <c r="D146" s="119"/>
      <c r="E146" s="119"/>
      <c r="AO146" s="119"/>
    </row>
    <row r="147" spans="4:41">
      <c r="D147" s="119"/>
      <c r="E147" s="119"/>
      <c r="AO147" s="119"/>
    </row>
    <row r="148" spans="4:41">
      <c r="D148" s="119"/>
      <c r="E148" s="119"/>
      <c r="AO148" s="119"/>
    </row>
    <row r="149" spans="4:41">
      <c r="D149" s="119"/>
      <c r="E149" s="119"/>
      <c r="AO149" s="119"/>
    </row>
    <row r="150" spans="4:41">
      <c r="D150" s="119"/>
      <c r="E150" s="119"/>
      <c r="AO150" s="119"/>
    </row>
    <row r="151" spans="4:41">
      <c r="D151" s="119"/>
      <c r="E151" s="119"/>
      <c r="AO151" s="119"/>
    </row>
    <row r="152" spans="4:41">
      <c r="D152" s="119"/>
      <c r="E152" s="119"/>
      <c r="AO152" s="119"/>
    </row>
    <row r="153" spans="4:41">
      <c r="D153" s="119"/>
      <c r="E153" s="119"/>
      <c r="AO153" s="119"/>
    </row>
    <row r="154" spans="4:41">
      <c r="D154" s="119"/>
      <c r="E154" s="119"/>
      <c r="AO154" s="119"/>
    </row>
    <row r="155" spans="4:41">
      <c r="D155" s="119"/>
      <c r="E155" s="119"/>
      <c r="AO155" s="119"/>
    </row>
    <row r="156" spans="4:41">
      <c r="D156" s="119"/>
      <c r="E156" s="119"/>
      <c r="AO156" s="119"/>
    </row>
    <row r="157" spans="4:41">
      <c r="D157" s="119"/>
      <c r="E157" s="119"/>
      <c r="AO157" s="119"/>
    </row>
    <row r="158" spans="4:41">
      <c r="D158" s="119"/>
      <c r="E158" s="119"/>
      <c r="AO158" s="119"/>
    </row>
    <row r="159" spans="4:41">
      <c r="D159" s="119"/>
      <c r="E159" s="119"/>
      <c r="AO159" s="119"/>
    </row>
    <row r="160" spans="4:41">
      <c r="D160" s="119"/>
      <c r="E160" s="119"/>
      <c r="AO160" s="119"/>
    </row>
    <row r="161" spans="4:41">
      <c r="D161" s="119"/>
      <c r="E161" s="119"/>
      <c r="AO161" s="119"/>
    </row>
    <row r="162" spans="4:41">
      <c r="D162" s="119"/>
      <c r="E162" s="119"/>
      <c r="AO162" s="119"/>
    </row>
    <row r="163" spans="4:41">
      <c r="D163" s="119"/>
      <c r="E163" s="119"/>
      <c r="AO163" s="119"/>
    </row>
    <row r="164" spans="4:41">
      <c r="D164" s="119"/>
      <c r="E164" s="119"/>
      <c r="AO164" s="119"/>
    </row>
    <row r="165" spans="4:41">
      <c r="D165" s="119"/>
      <c r="E165" s="119"/>
      <c r="AO165" s="119"/>
    </row>
    <row r="166" spans="4:41">
      <c r="D166" s="119"/>
      <c r="E166" s="119"/>
      <c r="AO166" s="119"/>
    </row>
    <row r="167" spans="4:41">
      <c r="D167" s="119"/>
      <c r="E167" s="119"/>
      <c r="AO167" s="119"/>
    </row>
    <row r="168" spans="4:41">
      <c r="D168" s="119"/>
      <c r="E168" s="119"/>
      <c r="AO168" s="119"/>
    </row>
    <row r="169" spans="4:41">
      <c r="D169" s="119"/>
      <c r="E169" s="119"/>
      <c r="AO169" s="119"/>
    </row>
    <row r="170" spans="4:41">
      <c r="D170" s="119"/>
      <c r="E170" s="119"/>
      <c r="AO170" s="119"/>
    </row>
    <row r="171" spans="4:41">
      <c r="D171" s="119"/>
      <c r="E171" s="119"/>
      <c r="AO171" s="119"/>
    </row>
    <row r="172" spans="4:41">
      <c r="D172" s="119"/>
      <c r="E172" s="119"/>
      <c r="AO172" s="119"/>
    </row>
    <row r="173" spans="4:41">
      <c r="D173" s="119"/>
      <c r="E173" s="119"/>
      <c r="AO173" s="119"/>
    </row>
    <row r="174" spans="4:41">
      <c r="D174" s="119"/>
      <c r="E174" s="119"/>
      <c r="AO174" s="119"/>
    </row>
    <row r="175" spans="4:41">
      <c r="D175" s="119"/>
      <c r="E175" s="119"/>
      <c r="AO175" s="119"/>
    </row>
    <row r="176" spans="4:41">
      <c r="D176" s="119"/>
      <c r="E176" s="119"/>
      <c r="AO176" s="119"/>
    </row>
    <row r="177" spans="4:41">
      <c r="D177" s="119"/>
      <c r="E177" s="119"/>
      <c r="AO177" s="119"/>
    </row>
    <row r="178" spans="4:41">
      <c r="D178" s="119"/>
      <c r="E178" s="119"/>
      <c r="AO178" s="119"/>
    </row>
    <row r="179" spans="4:41">
      <c r="D179" s="119"/>
      <c r="E179" s="119"/>
      <c r="AO179" s="119"/>
    </row>
    <row r="180" spans="4:41">
      <c r="D180" s="119"/>
      <c r="E180" s="119"/>
      <c r="AO180" s="119"/>
    </row>
    <row r="181" spans="4:41">
      <c r="D181" s="119"/>
      <c r="E181" s="119"/>
      <c r="AO181" s="119"/>
    </row>
    <row r="182" spans="4:41">
      <c r="D182" s="119"/>
      <c r="E182" s="119"/>
      <c r="AO182" s="119"/>
    </row>
    <row r="183" spans="4:41">
      <c r="D183" s="119"/>
      <c r="E183" s="119"/>
      <c r="AO183" s="119"/>
    </row>
    <row r="184" spans="4:41">
      <c r="D184" s="119"/>
      <c r="E184" s="119"/>
      <c r="AO184" s="119"/>
    </row>
    <row r="185" spans="4:41">
      <c r="D185" s="119"/>
      <c r="E185" s="119"/>
      <c r="AO185" s="119"/>
    </row>
    <row r="186" spans="4:41">
      <c r="D186" s="119"/>
      <c r="E186" s="119"/>
      <c r="AO186" s="119"/>
    </row>
    <row r="187" spans="4:41">
      <c r="D187" s="119"/>
      <c r="E187" s="119"/>
      <c r="AO187" s="119"/>
    </row>
    <row r="188" spans="4:41">
      <c r="D188" s="119"/>
      <c r="E188" s="119"/>
      <c r="AO188" s="119"/>
    </row>
    <row r="189" spans="4:41">
      <c r="D189" s="119"/>
      <c r="E189" s="119"/>
      <c r="AO189" s="119"/>
    </row>
    <row r="190" spans="4:41">
      <c r="D190" s="119"/>
      <c r="E190" s="119"/>
      <c r="AO190" s="119"/>
    </row>
    <row r="191" spans="4:41">
      <c r="D191" s="119"/>
      <c r="E191" s="119"/>
      <c r="AO191" s="119"/>
    </row>
    <row r="192" spans="4:41">
      <c r="D192" s="119"/>
      <c r="E192" s="119"/>
      <c r="AO192" s="119"/>
    </row>
    <row r="193" spans="4:41">
      <c r="D193" s="119"/>
      <c r="E193" s="119"/>
      <c r="AO193" s="119"/>
    </row>
    <row r="194" spans="4:41">
      <c r="D194" s="119"/>
      <c r="E194" s="119"/>
      <c r="AO194" s="119"/>
    </row>
    <row r="195" spans="4:41">
      <c r="D195" s="119"/>
      <c r="E195" s="119"/>
      <c r="AO195" s="119"/>
    </row>
    <row r="196" spans="4:41">
      <c r="D196" s="119"/>
      <c r="E196" s="119"/>
      <c r="AO196" s="119"/>
    </row>
    <row r="197" spans="4:41">
      <c r="D197" s="119"/>
      <c r="E197" s="119"/>
      <c r="AO197" s="119"/>
    </row>
    <row r="198" spans="4:41">
      <c r="D198" s="119"/>
      <c r="E198" s="119"/>
      <c r="AO198" s="119"/>
    </row>
    <row r="199" spans="4:41">
      <c r="D199" s="119"/>
      <c r="E199" s="119"/>
      <c r="AO199" s="119"/>
    </row>
    <row r="200" spans="4:41">
      <c r="D200" s="119"/>
      <c r="E200" s="119"/>
      <c r="AO200" s="119"/>
    </row>
    <row r="201" spans="4:41">
      <c r="D201" s="119"/>
      <c r="E201" s="119"/>
      <c r="AO201" s="119"/>
    </row>
    <row r="202" spans="4:41">
      <c r="D202" s="119"/>
      <c r="E202" s="119"/>
      <c r="AO202" s="119"/>
    </row>
    <row r="203" spans="4:41">
      <c r="D203" s="119"/>
      <c r="E203" s="119"/>
      <c r="AO203" s="119"/>
    </row>
    <row r="204" spans="4:41">
      <c r="D204" s="119"/>
      <c r="E204" s="119"/>
      <c r="AO204" s="119"/>
    </row>
    <row r="205" spans="4:41">
      <c r="D205" s="119"/>
      <c r="E205" s="119"/>
      <c r="AO205" s="119"/>
    </row>
    <row r="206" spans="4:41">
      <c r="D206" s="119"/>
      <c r="E206" s="119"/>
      <c r="AO206" s="119"/>
    </row>
    <row r="207" spans="4:41">
      <c r="D207" s="119"/>
      <c r="E207" s="119"/>
      <c r="AO207" s="119"/>
    </row>
    <row r="208" spans="4:41">
      <c r="D208" s="119"/>
      <c r="E208" s="119"/>
      <c r="AO208" s="119"/>
    </row>
    <row r="209" spans="4:41">
      <c r="D209" s="119"/>
      <c r="E209" s="119"/>
      <c r="AO209" s="119"/>
    </row>
    <row r="210" spans="4:41">
      <c r="D210" s="119"/>
      <c r="E210" s="119"/>
      <c r="AO210" s="119"/>
    </row>
    <row r="211" spans="4:41">
      <c r="D211" s="119"/>
      <c r="E211" s="119"/>
      <c r="AO211" s="119"/>
    </row>
    <row r="212" spans="4:41">
      <c r="D212" s="119"/>
      <c r="E212" s="119"/>
      <c r="AO212" s="119"/>
    </row>
    <row r="213" spans="4:41">
      <c r="D213" s="119"/>
      <c r="E213" s="119"/>
      <c r="AO213" s="119"/>
    </row>
    <row r="214" spans="4:41">
      <c r="D214" s="119"/>
      <c r="E214" s="119"/>
      <c r="AO214" s="119"/>
    </row>
    <row r="215" spans="4:41">
      <c r="D215" s="119"/>
      <c r="E215" s="119"/>
      <c r="AO215" s="119"/>
    </row>
    <row r="216" spans="4:41">
      <c r="D216" s="119"/>
      <c r="E216" s="119"/>
      <c r="AO216" s="119"/>
    </row>
    <row r="217" spans="4:41">
      <c r="D217" s="119"/>
      <c r="E217" s="119"/>
      <c r="AO217" s="119"/>
    </row>
    <row r="218" spans="4:41">
      <c r="D218" s="119"/>
      <c r="E218" s="119"/>
      <c r="AO218" s="119"/>
    </row>
    <row r="219" spans="4:41">
      <c r="D219" s="119"/>
      <c r="E219" s="119"/>
      <c r="AO219" s="119"/>
    </row>
    <row r="220" spans="4:41">
      <c r="D220" s="119"/>
      <c r="E220" s="119"/>
      <c r="AO220" s="119"/>
    </row>
    <row r="221" spans="4:41">
      <c r="D221" s="119"/>
      <c r="E221" s="119"/>
      <c r="AO221" s="119"/>
    </row>
    <row r="222" spans="4:41">
      <c r="D222" s="119"/>
      <c r="E222" s="119"/>
      <c r="AO222" s="119"/>
    </row>
    <row r="223" spans="4:41">
      <c r="D223" s="119"/>
      <c r="E223" s="119"/>
      <c r="AO223" s="119"/>
    </row>
    <row r="224" spans="4:41">
      <c r="D224" s="119"/>
      <c r="E224" s="119"/>
      <c r="AO224" s="119"/>
    </row>
    <row r="225" spans="4:41">
      <c r="D225" s="119"/>
      <c r="E225" s="119"/>
      <c r="AO225" s="119"/>
    </row>
    <row r="226" spans="4:41">
      <c r="D226" s="119"/>
      <c r="E226" s="119"/>
      <c r="AO226" s="119"/>
    </row>
    <row r="227" spans="4:41">
      <c r="D227" s="119"/>
      <c r="E227" s="119"/>
      <c r="AO227" s="119"/>
    </row>
    <row r="228" spans="4:41">
      <c r="D228" s="119"/>
      <c r="E228" s="119"/>
      <c r="AO228" s="119"/>
    </row>
    <row r="229" spans="4:41">
      <c r="D229" s="119"/>
      <c r="E229" s="119"/>
      <c r="AO229" s="119"/>
    </row>
    <row r="230" spans="4:41">
      <c r="D230" s="119"/>
      <c r="E230" s="119"/>
      <c r="AO230" s="119"/>
    </row>
    <row r="231" spans="4:41">
      <c r="D231" s="119"/>
      <c r="E231" s="119"/>
      <c r="AO231" s="119"/>
    </row>
    <row r="232" spans="4:41">
      <c r="D232" s="119"/>
      <c r="E232" s="119"/>
      <c r="AO232" s="119"/>
    </row>
    <row r="233" spans="4:41">
      <c r="D233" s="119"/>
      <c r="E233" s="119"/>
      <c r="AO233" s="119"/>
    </row>
    <row r="234" spans="4:41">
      <c r="D234" s="119"/>
      <c r="E234" s="119"/>
      <c r="AO234" s="119"/>
    </row>
    <row r="235" spans="4:41">
      <c r="D235" s="119"/>
      <c r="E235" s="119"/>
      <c r="AO235" s="119"/>
    </row>
    <row r="236" spans="4:41">
      <c r="D236" s="119"/>
      <c r="E236" s="119"/>
      <c r="AO236" s="119"/>
    </row>
    <row r="237" spans="4:41">
      <c r="D237" s="119"/>
      <c r="E237" s="119"/>
      <c r="AO237" s="119"/>
    </row>
    <row r="238" spans="4:41">
      <c r="D238" s="119"/>
      <c r="E238" s="119"/>
      <c r="AO238" s="119"/>
    </row>
    <row r="239" spans="4:41">
      <c r="D239" s="119"/>
      <c r="E239" s="119"/>
      <c r="AO239" s="119"/>
    </row>
    <row r="240" spans="4:41">
      <c r="D240" s="119"/>
      <c r="E240" s="119"/>
      <c r="AO240" s="119"/>
    </row>
    <row r="241" spans="4:41">
      <c r="D241" s="119"/>
      <c r="E241" s="119"/>
      <c r="AO241" s="119"/>
    </row>
    <row r="242" spans="4:41">
      <c r="D242" s="119"/>
      <c r="E242" s="119"/>
      <c r="AO242" s="119"/>
    </row>
    <row r="243" spans="4:41">
      <c r="D243" s="119"/>
      <c r="E243" s="119"/>
      <c r="AO243" s="119"/>
    </row>
    <row r="244" spans="4:41">
      <c r="D244" s="119"/>
      <c r="E244" s="119"/>
      <c r="AO244" s="119"/>
    </row>
    <row r="245" spans="4:41">
      <c r="D245" s="119"/>
      <c r="E245" s="119"/>
      <c r="AO245" s="119"/>
    </row>
    <row r="246" spans="4:41">
      <c r="D246" s="119"/>
      <c r="E246" s="119"/>
      <c r="AO246" s="119"/>
    </row>
    <row r="247" spans="4:41">
      <c r="D247" s="119"/>
      <c r="E247" s="119"/>
      <c r="AO247" s="119"/>
    </row>
    <row r="248" spans="4:41">
      <c r="D248" s="119"/>
      <c r="E248" s="119"/>
      <c r="AO248" s="119"/>
    </row>
    <row r="249" spans="4:41">
      <c r="D249" s="119"/>
      <c r="E249" s="119"/>
      <c r="AO249" s="119"/>
    </row>
    <row r="250" spans="4:41">
      <c r="D250" s="119"/>
      <c r="E250" s="119"/>
      <c r="AO250" s="119"/>
    </row>
    <row r="251" spans="4:41">
      <c r="D251" s="119"/>
      <c r="E251" s="119"/>
      <c r="AO251" s="119"/>
    </row>
    <row r="252" spans="4:41">
      <c r="D252" s="119"/>
      <c r="E252" s="119"/>
      <c r="AO252" s="119"/>
    </row>
    <row r="253" spans="4:41">
      <c r="D253" s="119"/>
      <c r="E253" s="119"/>
      <c r="AO253" s="119"/>
    </row>
    <row r="254" spans="4:41">
      <c r="D254" s="119"/>
      <c r="E254" s="119"/>
      <c r="AO254" s="119"/>
    </row>
    <row r="255" spans="4:41">
      <c r="D255" s="119"/>
      <c r="E255" s="119"/>
      <c r="AO255" s="119"/>
    </row>
    <row r="256" spans="4:41">
      <c r="D256" s="119"/>
      <c r="E256" s="119"/>
      <c r="AO256" s="119"/>
    </row>
    <row r="257" spans="4:41">
      <c r="D257" s="119"/>
      <c r="E257" s="119"/>
      <c r="AO257" s="119"/>
    </row>
    <row r="258" spans="4:41">
      <c r="D258" s="119"/>
      <c r="E258" s="119"/>
      <c r="AO258" s="119"/>
    </row>
    <row r="259" spans="4:41">
      <c r="D259" s="119"/>
      <c r="E259" s="119"/>
      <c r="AO259" s="119"/>
    </row>
    <row r="260" spans="4:41">
      <c r="D260" s="119"/>
      <c r="E260" s="119"/>
      <c r="AO260" s="119"/>
    </row>
    <row r="261" spans="4:41">
      <c r="D261" s="119"/>
      <c r="E261" s="119"/>
      <c r="AO261" s="119"/>
    </row>
    <row r="262" spans="4:41">
      <c r="D262" s="119"/>
      <c r="E262" s="119"/>
      <c r="AO262" s="119"/>
    </row>
    <row r="263" spans="4:41">
      <c r="D263" s="119"/>
      <c r="E263" s="119"/>
      <c r="AO263" s="119"/>
    </row>
    <row r="264" spans="4:41">
      <c r="D264" s="119"/>
      <c r="E264" s="119"/>
      <c r="AO264" s="119"/>
    </row>
    <row r="265" spans="4:41">
      <c r="D265" s="119"/>
      <c r="E265" s="119"/>
      <c r="AO265" s="119"/>
    </row>
    <row r="266" spans="4:41">
      <c r="D266" s="119"/>
      <c r="E266" s="119"/>
      <c r="AO266" s="119"/>
    </row>
    <row r="267" spans="4:41">
      <c r="D267" s="119"/>
      <c r="E267" s="119"/>
      <c r="AO267" s="119"/>
    </row>
    <row r="268" spans="4:41">
      <c r="D268" s="119"/>
      <c r="E268" s="119"/>
      <c r="AO268" s="119"/>
    </row>
    <row r="269" spans="4:41">
      <c r="D269" s="119"/>
      <c r="E269" s="119"/>
      <c r="AO269" s="119"/>
    </row>
    <row r="270" spans="4:41">
      <c r="D270" s="119"/>
      <c r="E270" s="119"/>
      <c r="AO270" s="119"/>
    </row>
    <row r="271" spans="4:41">
      <c r="D271" s="119"/>
      <c r="E271" s="119"/>
      <c r="AO271" s="119"/>
    </row>
    <row r="272" spans="4:41">
      <c r="D272" s="119"/>
      <c r="E272" s="119"/>
      <c r="AO272" s="119"/>
    </row>
    <row r="273" spans="4:41">
      <c r="D273" s="119"/>
      <c r="E273" s="119"/>
      <c r="AO273" s="119"/>
    </row>
    <row r="274" spans="4:41">
      <c r="D274" s="119"/>
      <c r="E274" s="119"/>
      <c r="AO274" s="119"/>
    </row>
    <row r="275" spans="4:41">
      <c r="D275" s="119"/>
      <c r="E275" s="119"/>
      <c r="AO275" s="119"/>
    </row>
    <row r="276" spans="4:41">
      <c r="D276" s="119"/>
      <c r="E276" s="119"/>
      <c r="AO276" s="119"/>
    </row>
    <row r="277" spans="4:41">
      <c r="D277" s="119"/>
      <c r="E277" s="119"/>
      <c r="AO277" s="119"/>
    </row>
    <row r="278" spans="4:41">
      <c r="D278" s="119"/>
      <c r="E278" s="119"/>
      <c r="AO278" s="119"/>
    </row>
    <row r="279" spans="4:41">
      <c r="D279" s="119"/>
      <c r="E279" s="119"/>
      <c r="AO279" s="119"/>
    </row>
    <row r="280" spans="4:41">
      <c r="D280" s="119"/>
      <c r="E280" s="119"/>
      <c r="AO280" s="119"/>
    </row>
    <row r="281" spans="4:41">
      <c r="D281" s="119"/>
      <c r="E281" s="119"/>
      <c r="AO281" s="119"/>
    </row>
    <row r="282" spans="4:41">
      <c r="D282" s="119"/>
      <c r="E282" s="119"/>
      <c r="AO282" s="119"/>
    </row>
    <row r="283" spans="4:41">
      <c r="D283" s="119"/>
      <c r="E283" s="119"/>
      <c r="AO283" s="119"/>
    </row>
    <row r="284" spans="4:41">
      <c r="D284" s="119"/>
      <c r="E284" s="119"/>
      <c r="AO284" s="119"/>
    </row>
    <row r="285" spans="4:41">
      <c r="D285" s="119"/>
      <c r="E285" s="119"/>
      <c r="AO285" s="119"/>
    </row>
    <row r="286" spans="4:41">
      <c r="D286" s="119"/>
      <c r="E286" s="119"/>
      <c r="AO286" s="119"/>
    </row>
    <row r="287" spans="4:41">
      <c r="D287" s="119"/>
      <c r="E287" s="119"/>
      <c r="AO287" s="119"/>
    </row>
    <row r="288" spans="4:41">
      <c r="D288" s="119"/>
      <c r="E288" s="119"/>
      <c r="AO288" s="119"/>
    </row>
    <row r="289" spans="4:41">
      <c r="D289" s="119"/>
      <c r="E289" s="119"/>
      <c r="AO289" s="119"/>
    </row>
    <row r="290" spans="4:41">
      <c r="D290" s="119"/>
      <c r="E290" s="119"/>
      <c r="AO290" s="119"/>
    </row>
    <row r="291" spans="4:41">
      <c r="D291" s="119"/>
      <c r="E291" s="119"/>
      <c r="AO291" s="119"/>
    </row>
    <row r="292" spans="4:41">
      <c r="D292" s="119"/>
      <c r="E292" s="119"/>
      <c r="AO292" s="119"/>
    </row>
    <row r="293" spans="4:41">
      <c r="D293" s="119"/>
      <c r="E293" s="119"/>
      <c r="AO293" s="119"/>
    </row>
    <row r="294" spans="4:41">
      <c r="D294" s="119"/>
      <c r="E294" s="119"/>
      <c r="AO294" s="119"/>
    </row>
    <row r="295" spans="4:41">
      <c r="D295" s="119"/>
      <c r="E295" s="119"/>
      <c r="AO295" s="119"/>
    </row>
    <row r="296" spans="4:41">
      <c r="D296" s="119"/>
      <c r="E296" s="119"/>
      <c r="AO296" s="119"/>
    </row>
    <row r="297" spans="4:41">
      <c r="D297" s="119"/>
      <c r="E297" s="119"/>
      <c r="AO297" s="119"/>
    </row>
    <row r="298" spans="4:41">
      <c r="D298" s="119"/>
      <c r="E298" s="119"/>
      <c r="AO298" s="119"/>
    </row>
    <row r="299" spans="4:41">
      <c r="D299" s="119"/>
      <c r="E299" s="119"/>
      <c r="AO299" s="119"/>
    </row>
    <row r="300" spans="4:41">
      <c r="D300" s="119"/>
      <c r="E300" s="119"/>
      <c r="AO300" s="119"/>
    </row>
    <row r="301" spans="4:41">
      <c r="D301" s="119"/>
      <c r="E301" s="119"/>
      <c r="AO301" s="119"/>
    </row>
    <row r="302" spans="4:41">
      <c r="D302" s="119"/>
      <c r="E302" s="119"/>
      <c r="AO302" s="119"/>
    </row>
    <row r="303" spans="4:41">
      <c r="D303" s="119"/>
      <c r="E303" s="119"/>
      <c r="AO303" s="119"/>
    </row>
    <row r="304" spans="4:41">
      <c r="D304" s="119"/>
      <c r="E304" s="119"/>
      <c r="AO304" s="119"/>
    </row>
    <row r="305" spans="4:41">
      <c r="D305" s="119"/>
      <c r="E305" s="119"/>
      <c r="AO305" s="119"/>
    </row>
    <row r="306" spans="4:41">
      <c r="D306" s="119"/>
      <c r="E306" s="119"/>
      <c r="AO306" s="119"/>
    </row>
    <row r="307" spans="4:41">
      <c r="D307" s="119"/>
      <c r="E307" s="119"/>
      <c r="AO307" s="119"/>
    </row>
    <row r="308" spans="4:41">
      <c r="D308" s="119"/>
      <c r="E308" s="119"/>
      <c r="AO308" s="119"/>
    </row>
    <row r="309" spans="4:41">
      <c r="D309" s="119"/>
      <c r="E309" s="119"/>
      <c r="AO309" s="119"/>
    </row>
    <row r="310" spans="4:41">
      <c r="D310" s="119"/>
      <c r="E310" s="119"/>
      <c r="AO310" s="119"/>
    </row>
    <row r="311" spans="4:41">
      <c r="D311" s="119"/>
      <c r="E311" s="119"/>
      <c r="AO311" s="119"/>
    </row>
    <row r="312" spans="4:41">
      <c r="D312" s="119"/>
      <c r="E312" s="119"/>
      <c r="AO312" s="119"/>
    </row>
    <row r="313" spans="4:41">
      <c r="AO313" s="119"/>
    </row>
    <row r="314" spans="4:41">
      <c r="AO314" s="119"/>
    </row>
    <row r="315" spans="4:41">
      <c r="AO315" s="119"/>
    </row>
    <row r="316" spans="4:41">
      <c r="AO316" s="119"/>
    </row>
    <row r="317" spans="4:41">
      <c r="AO317" s="119"/>
    </row>
    <row r="318" spans="4:41">
      <c r="AO318" s="119"/>
    </row>
    <row r="319" spans="4:41">
      <c r="AO319" s="119"/>
    </row>
    <row r="320" spans="4:41">
      <c r="AO320" s="119"/>
    </row>
    <row r="321" spans="41:41">
      <c r="AO321" s="119"/>
    </row>
    <row r="322" spans="41:41">
      <c r="AO322" s="119"/>
    </row>
    <row r="323" spans="41:41">
      <c r="AO323" s="119"/>
    </row>
    <row r="324" spans="41:41">
      <c r="AO324" s="119"/>
    </row>
    <row r="325" spans="41:41">
      <c r="AO325" s="119"/>
    </row>
    <row r="326" spans="41:41">
      <c r="AO326" s="119"/>
    </row>
    <row r="327" spans="41:41">
      <c r="AO327" s="119"/>
    </row>
    <row r="328" spans="41:41">
      <c r="AO328" s="119"/>
    </row>
    <row r="329" spans="41:41">
      <c r="AO329" s="119"/>
    </row>
    <row r="330" spans="41:41">
      <c r="AO330" s="119"/>
    </row>
    <row r="331" spans="41:41">
      <c r="AO331" s="119"/>
    </row>
    <row r="332" spans="41:41">
      <c r="AO332" s="119"/>
    </row>
    <row r="333" spans="41:41">
      <c r="AO333" s="119"/>
    </row>
    <row r="334" spans="41:41">
      <c r="AO334" s="119"/>
    </row>
    <row r="335" spans="41:41">
      <c r="AO335" s="119"/>
    </row>
    <row r="336" spans="41:41">
      <c r="AO336" s="119"/>
    </row>
    <row r="337" spans="41:41">
      <c r="AO337" s="119"/>
    </row>
    <row r="338" spans="41:41">
      <c r="AO338" s="119"/>
    </row>
    <row r="339" spans="41:41">
      <c r="AO339" s="119"/>
    </row>
    <row r="340" spans="41:41">
      <c r="AO340" s="119"/>
    </row>
    <row r="341" spans="41:41">
      <c r="AO341" s="119"/>
    </row>
    <row r="342" spans="41:41">
      <c r="AO342" s="119"/>
    </row>
    <row r="343" spans="41:41">
      <c r="AO343" s="119"/>
    </row>
    <row r="344" spans="41:41">
      <c r="AO344" s="119"/>
    </row>
    <row r="345" spans="41:41">
      <c r="AO345" s="119"/>
    </row>
    <row r="346" spans="41:41">
      <c r="AO346" s="119"/>
    </row>
    <row r="347" spans="41:41">
      <c r="AO347" s="119"/>
    </row>
    <row r="348" spans="41:41">
      <c r="AO348" s="119"/>
    </row>
    <row r="349" spans="41:41">
      <c r="AO349" s="119"/>
    </row>
    <row r="350" spans="41:41">
      <c r="AO350" s="119"/>
    </row>
    <row r="351" spans="41:41">
      <c r="AO351" s="119"/>
    </row>
    <row r="352" spans="41:41">
      <c r="AO352" s="119"/>
    </row>
    <row r="353" spans="41:41">
      <c r="AO353" s="119"/>
    </row>
    <row r="354" spans="41:41">
      <c r="AO354" s="119"/>
    </row>
    <row r="355" spans="41:41">
      <c r="AO355" s="119"/>
    </row>
    <row r="356" spans="41:41">
      <c r="AO356" s="119"/>
    </row>
    <row r="357" spans="41:41">
      <c r="AO357" s="119"/>
    </row>
    <row r="358" spans="41:41">
      <c r="AO358" s="119"/>
    </row>
    <row r="359" spans="41:41">
      <c r="AO359" s="119"/>
    </row>
    <row r="360" spans="41:41">
      <c r="AO360" s="119"/>
    </row>
    <row r="361" spans="41:41">
      <c r="AO361" s="119"/>
    </row>
    <row r="362" spans="41:41">
      <c r="AO362" s="119"/>
    </row>
    <row r="363" spans="41:41">
      <c r="AO363" s="119"/>
    </row>
    <row r="364" spans="41:41">
      <c r="AO364" s="119"/>
    </row>
    <row r="365" spans="41:41">
      <c r="AO365" s="119"/>
    </row>
    <row r="366" spans="41:41">
      <c r="AO366" s="119"/>
    </row>
    <row r="367" spans="41:41">
      <c r="AO367" s="119"/>
    </row>
    <row r="368" spans="41:41">
      <c r="AO368" s="119"/>
    </row>
    <row r="369" spans="41:41">
      <c r="AO369" s="119"/>
    </row>
    <row r="370" spans="41:41">
      <c r="AO370" s="119"/>
    </row>
    <row r="371" spans="41:41">
      <c r="AO371" s="119"/>
    </row>
    <row r="372" spans="41:41">
      <c r="AO372" s="119"/>
    </row>
    <row r="373" spans="41:41">
      <c r="AO373" s="119"/>
    </row>
    <row r="374" spans="41:41">
      <c r="AO374" s="119"/>
    </row>
    <row r="375" spans="41:41">
      <c r="AO375" s="119"/>
    </row>
    <row r="376" spans="41:41">
      <c r="AO376" s="119"/>
    </row>
    <row r="377" spans="41:41">
      <c r="AO377" s="119"/>
    </row>
    <row r="378" spans="41:41">
      <c r="AO378" s="119"/>
    </row>
    <row r="379" spans="41:41">
      <c r="AO379" s="119"/>
    </row>
    <row r="380" spans="41:41">
      <c r="AO380" s="119"/>
    </row>
    <row r="381" spans="41:41">
      <c r="AO381" s="119"/>
    </row>
    <row r="382" spans="41:41">
      <c r="AO382" s="119"/>
    </row>
    <row r="383" spans="41:41">
      <c r="AO383" s="119"/>
    </row>
    <row r="384" spans="41:41">
      <c r="AO384" s="119"/>
    </row>
    <row r="385" spans="41:41">
      <c r="AO385" s="119"/>
    </row>
    <row r="386" spans="41:41">
      <c r="AO386" s="119"/>
    </row>
    <row r="387" spans="41:41">
      <c r="AO387" s="119"/>
    </row>
    <row r="388" spans="41:41">
      <c r="AO388" s="119"/>
    </row>
    <row r="389" spans="41:41">
      <c r="AO389" s="119"/>
    </row>
    <row r="390" spans="41:41">
      <c r="AO390" s="119"/>
    </row>
    <row r="391" spans="41:41">
      <c r="AO391" s="119"/>
    </row>
    <row r="392" spans="41:41">
      <c r="AO392" s="119"/>
    </row>
    <row r="393" spans="41:41">
      <c r="AO393" s="119"/>
    </row>
    <row r="394" spans="41:41">
      <c r="AO394" s="119"/>
    </row>
    <row r="395" spans="41:41">
      <c r="AO395" s="119"/>
    </row>
    <row r="396" spans="41:41">
      <c r="AO396" s="119"/>
    </row>
    <row r="397" spans="41:41">
      <c r="AO397" s="119"/>
    </row>
    <row r="398" spans="41:41">
      <c r="AO398" s="119"/>
    </row>
    <row r="399" spans="41:41">
      <c r="AO399" s="119"/>
    </row>
    <row r="400" spans="41:41">
      <c r="AO400" s="119"/>
    </row>
    <row r="401" spans="41:41">
      <c r="AO401" s="119"/>
    </row>
    <row r="402" spans="41:41">
      <c r="AO402" s="119"/>
    </row>
    <row r="403" spans="41:41">
      <c r="AO403" s="119"/>
    </row>
    <row r="404" spans="41:41">
      <c r="AO404" s="119"/>
    </row>
    <row r="405" spans="41:41">
      <c r="AO405" s="119"/>
    </row>
    <row r="406" spans="41:41">
      <c r="AO406" s="119"/>
    </row>
    <row r="407" spans="41:41">
      <c r="AO407" s="119"/>
    </row>
    <row r="408" spans="41:41">
      <c r="AO408" s="119"/>
    </row>
    <row r="409" spans="41:41">
      <c r="AO409" s="119"/>
    </row>
    <row r="410" spans="41:41">
      <c r="AO410" s="119"/>
    </row>
    <row r="411" spans="41:41">
      <c r="AO411" s="119"/>
    </row>
    <row r="412" spans="41:41">
      <c r="AO412" s="119"/>
    </row>
    <row r="413" spans="41:41">
      <c r="AO413" s="119"/>
    </row>
    <row r="414" spans="41:41">
      <c r="AO414" s="119"/>
    </row>
    <row r="415" spans="41:41">
      <c r="AO415" s="119"/>
    </row>
    <row r="416" spans="41:41">
      <c r="AO416" s="119"/>
    </row>
    <row r="417" spans="41:41">
      <c r="AO417" s="119"/>
    </row>
    <row r="418" spans="41:41">
      <c r="AO418" s="119"/>
    </row>
    <row r="419" spans="41:41">
      <c r="AO419" s="119"/>
    </row>
    <row r="420" spans="41:41">
      <c r="AO420" s="119"/>
    </row>
    <row r="421" spans="41:41">
      <c r="AO421" s="119"/>
    </row>
    <row r="422" spans="41:41">
      <c r="AO422" s="119"/>
    </row>
    <row r="423" spans="41:41">
      <c r="AO423" s="119"/>
    </row>
    <row r="424" spans="41:41">
      <c r="AO424" s="119"/>
    </row>
    <row r="425" spans="41:41">
      <c r="AO425" s="119"/>
    </row>
    <row r="426" spans="41:41">
      <c r="AO426" s="119"/>
    </row>
    <row r="427" spans="41:41">
      <c r="AO427" s="119"/>
    </row>
    <row r="428" spans="41:41">
      <c r="AO428" s="119"/>
    </row>
    <row r="429" spans="41:41">
      <c r="AO429" s="119"/>
    </row>
    <row r="430" spans="41:41">
      <c r="AO430" s="119"/>
    </row>
    <row r="431" spans="41:41">
      <c r="AO431" s="119"/>
    </row>
    <row r="432" spans="41:41">
      <c r="AO432" s="119"/>
    </row>
    <row r="433" spans="41:41">
      <c r="AO433" s="119"/>
    </row>
    <row r="434" spans="41:41">
      <c r="AO434" s="119"/>
    </row>
    <row r="435" spans="41:41">
      <c r="AO435" s="119"/>
    </row>
    <row r="436" spans="41:41">
      <c r="AO436" s="119"/>
    </row>
    <row r="437" spans="41:41">
      <c r="AO437" s="119"/>
    </row>
    <row r="438" spans="41:41">
      <c r="AO438" s="119"/>
    </row>
    <row r="439" spans="41:41">
      <c r="AO439" s="119"/>
    </row>
    <row r="440" spans="41:41">
      <c r="AO440" s="119"/>
    </row>
    <row r="441" spans="41:41">
      <c r="AO441" s="119"/>
    </row>
    <row r="442" spans="41:41">
      <c r="AO442" s="119"/>
    </row>
    <row r="443" spans="41:41">
      <c r="AO443" s="119"/>
    </row>
    <row r="444" spans="41:41">
      <c r="AO444" s="119"/>
    </row>
    <row r="445" spans="41:41">
      <c r="AO445" s="119"/>
    </row>
    <row r="446" spans="41:41">
      <c r="AO446" s="119"/>
    </row>
    <row r="447" spans="41:41">
      <c r="AO447" s="119"/>
    </row>
    <row r="448" spans="41:41">
      <c r="AO448" s="119"/>
    </row>
    <row r="449" spans="41:41">
      <c r="AO449" s="119"/>
    </row>
    <row r="450" spans="41:41">
      <c r="AO450" s="119"/>
    </row>
    <row r="451" spans="41:41">
      <c r="AO451" s="119"/>
    </row>
    <row r="452" spans="41:41">
      <c r="AO452" s="119"/>
    </row>
    <row r="453" spans="41:41">
      <c r="AO453" s="119"/>
    </row>
    <row r="454" spans="41:41">
      <c r="AO454" s="119"/>
    </row>
    <row r="455" spans="41:41">
      <c r="AO455" s="119"/>
    </row>
    <row r="456" spans="41:41">
      <c r="AO456" s="119"/>
    </row>
    <row r="457" spans="41:41">
      <c r="AO457" s="119"/>
    </row>
    <row r="458" spans="41:41">
      <c r="AO458" s="119"/>
    </row>
    <row r="459" spans="41:41">
      <c r="AO459" s="119"/>
    </row>
    <row r="460" spans="41:41">
      <c r="AO460" s="119"/>
    </row>
    <row r="461" spans="41:41">
      <c r="AO461" s="119"/>
    </row>
    <row r="462" spans="41:41">
      <c r="AO462" s="119"/>
    </row>
    <row r="463" spans="41:41">
      <c r="AO463" s="119"/>
    </row>
    <row r="464" spans="41:41">
      <c r="AO464" s="119"/>
    </row>
    <row r="465" spans="41:41">
      <c r="AO465" s="119"/>
    </row>
    <row r="466" spans="41:41">
      <c r="AO466" s="119"/>
    </row>
    <row r="467" spans="41:41">
      <c r="AO467" s="119"/>
    </row>
    <row r="468" spans="41:41">
      <c r="AO468" s="119"/>
    </row>
    <row r="469" spans="41:41">
      <c r="AO469" s="119"/>
    </row>
    <row r="470" spans="41:41">
      <c r="AO470" s="119"/>
    </row>
    <row r="471" spans="41:41">
      <c r="AO471" s="119"/>
    </row>
    <row r="472" spans="41:41">
      <c r="AO472" s="119"/>
    </row>
    <row r="473" spans="41:41">
      <c r="AO473" s="119"/>
    </row>
    <row r="474" spans="41:41">
      <c r="AO474" s="119"/>
    </row>
    <row r="475" spans="41:41">
      <c r="AO475" s="119"/>
    </row>
    <row r="476" spans="41:41">
      <c r="AO476" s="119"/>
    </row>
    <row r="477" spans="41:41">
      <c r="AO477" s="119"/>
    </row>
    <row r="478" spans="41:41">
      <c r="AO478" s="119"/>
    </row>
    <row r="479" spans="41:41">
      <c r="AO479" s="119"/>
    </row>
    <row r="480" spans="41:41">
      <c r="AO480" s="119"/>
    </row>
    <row r="481" spans="41:41">
      <c r="AO481" s="119"/>
    </row>
    <row r="482" spans="41:41">
      <c r="AO482" s="119"/>
    </row>
    <row r="483" spans="41:41">
      <c r="AO483" s="119"/>
    </row>
    <row r="484" spans="41:41">
      <c r="AO484" s="119"/>
    </row>
    <row r="485" spans="41:41">
      <c r="AO485" s="119"/>
    </row>
    <row r="486" spans="41:41">
      <c r="AO486" s="119"/>
    </row>
    <row r="487" spans="41:41">
      <c r="AO487" s="119"/>
    </row>
    <row r="488" spans="41:41">
      <c r="AO488" s="119"/>
    </row>
    <row r="489" spans="41:41">
      <c r="AO489" s="119"/>
    </row>
    <row r="490" spans="41:41">
      <c r="AO490" s="119"/>
    </row>
    <row r="491" spans="41:41">
      <c r="AO491" s="119"/>
    </row>
    <row r="492" spans="41:41">
      <c r="AO492" s="119"/>
    </row>
    <row r="493" spans="41:41">
      <c r="AO493" s="119"/>
    </row>
    <row r="494" spans="41:41">
      <c r="AO494" s="119"/>
    </row>
    <row r="495" spans="41:41">
      <c r="AO495" s="119"/>
    </row>
    <row r="496" spans="41:41">
      <c r="AO496" s="119"/>
    </row>
    <row r="497" spans="41:41">
      <c r="AO497" s="119"/>
    </row>
    <row r="498" spans="41:41">
      <c r="AO498" s="119"/>
    </row>
    <row r="499" spans="41:41">
      <c r="AO499" s="119"/>
    </row>
    <row r="500" spans="41:41">
      <c r="AO500" s="119"/>
    </row>
    <row r="501" spans="41:41">
      <c r="AO501" s="119"/>
    </row>
    <row r="502" spans="41:41">
      <c r="AO502" s="119"/>
    </row>
    <row r="503" spans="41:41">
      <c r="AO503" s="119"/>
    </row>
    <row r="504" spans="41:41">
      <c r="AO504" s="119"/>
    </row>
    <row r="505" spans="41:41">
      <c r="AO505" s="119"/>
    </row>
    <row r="506" spans="41:41">
      <c r="AO506" s="119"/>
    </row>
    <row r="507" spans="41:41">
      <c r="AO507" s="119"/>
    </row>
    <row r="508" spans="41:41">
      <c r="AO508" s="119"/>
    </row>
    <row r="509" spans="41:41">
      <c r="AO509" s="119"/>
    </row>
    <row r="510" spans="41:41">
      <c r="AO510" s="119"/>
    </row>
    <row r="511" spans="41:41">
      <c r="AO511" s="119"/>
    </row>
    <row r="512" spans="41:41">
      <c r="AO512" s="119"/>
    </row>
    <row r="513" spans="41:41">
      <c r="AO513" s="119"/>
    </row>
    <row r="514" spans="41:41">
      <c r="AO514" s="119"/>
    </row>
    <row r="515" spans="41:41">
      <c r="AO515" s="119"/>
    </row>
    <row r="516" spans="41:41">
      <c r="AO516" s="119"/>
    </row>
    <row r="517" spans="41:41">
      <c r="AO517" s="119"/>
    </row>
    <row r="518" spans="41:41">
      <c r="AO518" s="119"/>
    </row>
    <row r="519" spans="41:41">
      <c r="AO519" s="119"/>
    </row>
    <row r="520" spans="41:41">
      <c r="AO520" s="119"/>
    </row>
    <row r="521" spans="41:41">
      <c r="AO521" s="119"/>
    </row>
    <row r="522" spans="41:41">
      <c r="AO522" s="119"/>
    </row>
    <row r="523" spans="41:41">
      <c r="AO523" s="119"/>
    </row>
    <row r="524" spans="41:41">
      <c r="AO524" s="119"/>
    </row>
    <row r="525" spans="41:41">
      <c r="AO525" s="119"/>
    </row>
    <row r="526" spans="41:41">
      <c r="AO526" s="119"/>
    </row>
    <row r="527" spans="41:41">
      <c r="AO527" s="119"/>
    </row>
    <row r="528" spans="41:41">
      <c r="AO528" s="119"/>
    </row>
    <row r="529" spans="41:41">
      <c r="AO529" s="119"/>
    </row>
    <row r="530" spans="41:41">
      <c r="AO530" s="119"/>
    </row>
    <row r="531" spans="41:41">
      <c r="AO531" s="119"/>
    </row>
    <row r="532" spans="41:41">
      <c r="AO532" s="119"/>
    </row>
    <row r="533" spans="41:41">
      <c r="AO533" s="119"/>
    </row>
    <row r="534" spans="41:41">
      <c r="AO534" s="119"/>
    </row>
    <row r="535" spans="41:41">
      <c r="AO535" s="119"/>
    </row>
    <row r="536" spans="41:41">
      <c r="AO536" s="119"/>
    </row>
    <row r="537" spans="41:41">
      <c r="AO537" s="119"/>
    </row>
    <row r="538" spans="41:41">
      <c r="AO538" s="119"/>
    </row>
    <row r="539" spans="41:41">
      <c r="AO539" s="119"/>
    </row>
    <row r="540" spans="41:41">
      <c r="AO540" s="119"/>
    </row>
    <row r="541" spans="41:41">
      <c r="AO541" s="119"/>
    </row>
    <row r="542" spans="41:41">
      <c r="AO542" s="119"/>
    </row>
    <row r="543" spans="41:41">
      <c r="AO543" s="119"/>
    </row>
    <row r="544" spans="41:41">
      <c r="AO544" s="119"/>
    </row>
    <row r="545" spans="41:41">
      <c r="AO545" s="119"/>
    </row>
    <row r="546" spans="41:41">
      <c r="AO546" s="119"/>
    </row>
    <row r="547" spans="41:41">
      <c r="AO547" s="119"/>
    </row>
    <row r="548" spans="41:41">
      <c r="AO548" s="119"/>
    </row>
    <row r="549" spans="41:41">
      <c r="AO549" s="119"/>
    </row>
    <row r="550" spans="41:41">
      <c r="AO550" s="119"/>
    </row>
    <row r="551" spans="41:41">
      <c r="AO551" s="119"/>
    </row>
    <row r="552" spans="41:41">
      <c r="AO552" s="119"/>
    </row>
    <row r="553" spans="41:41">
      <c r="AO553" s="119"/>
    </row>
    <row r="554" spans="41:41">
      <c r="AO554" s="119"/>
    </row>
    <row r="555" spans="41:41">
      <c r="AO555" s="119"/>
    </row>
    <row r="556" spans="41:41">
      <c r="AO556" s="119"/>
    </row>
    <row r="557" spans="41:41">
      <c r="AO557" s="119"/>
    </row>
    <row r="558" spans="41:41">
      <c r="AO558" s="119"/>
    </row>
    <row r="559" spans="41:41">
      <c r="AO559" s="119"/>
    </row>
    <row r="560" spans="41:41">
      <c r="AO560" s="119"/>
    </row>
    <row r="561" spans="41:41">
      <c r="AO561" s="119"/>
    </row>
    <row r="562" spans="41:41">
      <c r="AO562" s="119"/>
    </row>
    <row r="563" spans="41:41">
      <c r="AO563" s="119"/>
    </row>
    <row r="564" spans="41:41">
      <c r="AO564" s="119"/>
    </row>
    <row r="565" spans="41:41">
      <c r="AO565" s="119"/>
    </row>
    <row r="566" spans="41:41">
      <c r="AO566" s="119"/>
    </row>
    <row r="567" spans="41:41">
      <c r="AO567" s="119"/>
    </row>
    <row r="568" spans="41:41">
      <c r="AO568" s="119"/>
    </row>
    <row r="569" spans="41:41">
      <c r="AO569" s="119"/>
    </row>
    <row r="570" spans="41:41">
      <c r="AO570" s="119"/>
    </row>
    <row r="571" spans="41:41">
      <c r="AO571" s="119"/>
    </row>
    <row r="572" spans="41:41">
      <c r="AO572" s="119"/>
    </row>
    <row r="573" spans="41:41">
      <c r="AO573" s="119"/>
    </row>
    <row r="574" spans="41:41">
      <c r="AO574" s="119"/>
    </row>
    <row r="575" spans="41:41">
      <c r="AO575" s="119"/>
    </row>
    <row r="576" spans="41:41">
      <c r="AO576" s="119"/>
    </row>
    <row r="577" spans="41:41">
      <c r="AO577" s="119"/>
    </row>
    <row r="578" spans="41:41">
      <c r="AO578" s="119"/>
    </row>
    <row r="579" spans="41:41">
      <c r="AO579" s="119"/>
    </row>
    <row r="580" spans="41:41">
      <c r="AO580" s="119"/>
    </row>
    <row r="581" spans="41:41">
      <c r="AO581" s="119"/>
    </row>
    <row r="582" spans="41:41">
      <c r="AO582" s="119"/>
    </row>
    <row r="583" spans="41:41">
      <c r="AO583" s="119"/>
    </row>
    <row r="584" spans="41:41">
      <c r="AO584" s="119"/>
    </row>
    <row r="585" spans="41:41">
      <c r="AO585" s="119"/>
    </row>
    <row r="586" spans="41:41">
      <c r="AO586" s="119"/>
    </row>
    <row r="587" spans="41:41">
      <c r="AO587" s="119"/>
    </row>
    <row r="588" spans="41:41">
      <c r="AO588" s="119"/>
    </row>
    <row r="589" spans="41:41">
      <c r="AO589" s="119"/>
    </row>
    <row r="590" spans="41:41">
      <c r="AO590" s="119"/>
    </row>
    <row r="591" spans="41:41">
      <c r="AO591" s="119"/>
    </row>
    <row r="592" spans="41:41">
      <c r="AO592" s="119"/>
    </row>
    <row r="593" spans="41:41">
      <c r="AO593" s="119"/>
    </row>
    <row r="594" spans="41:41">
      <c r="AO594" s="119"/>
    </row>
    <row r="595" spans="41:41">
      <c r="AO595" s="119"/>
    </row>
    <row r="596" spans="41:41">
      <c r="AO596" s="119"/>
    </row>
    <row r="597" spans="41:41">
      <c r="AO597" s="119"/>
    </row>
    <row r="598" spans="41:41">
      <c r="AO598" s="119"/>
    </row>
    <row r="599" spans="41:41">
      <c r="AO599" s="119"/>
    </row>
    <row r="600" spans="41:41">
      <c r="AO600" s="119"/>
    </row>
    <row r="601" spans="41:41">
      <c r="AO601" s="119"/>
    </row>
    <row r="602" spans="41:41">
      <c r="AO602" s="119"/>
    </row>
    <row r="603" spans="41:41">
      <c r="AO603" s="119"/>
    </row>
    <row r="604" spans="41:41">
      <c r="AO604" s="119"/>
    </row>
    <row r="605" spans="41:41">
      <c r="AO605" s="119"/>
    </row>
    <row r="606" spans="41:41">
      <c r="AO606" s="119"/>
    </row>
    <row r="607" spans="41:41">
      <c r="AO607" s="119"/>
    </row>
    <row r="608" spans="41:41">
      <c r="AO608" s="119"/>
    </row>
    <row r="609" spans="41:41">
      <c r="AO609" s="119"/>
    </row>
    <row r="610" spans="41:41">
      <c r="AO610" s="119"/>
    </row>
    <row r="611" spans="41:41">
      <c r="AO611" s="119"/>
    </row>
    <row r="612" spans="41:41">
      <c r="AO612" s="119"/>
    </row>
    <row r="613" spans="41:41">
      <c r="AO613" s="119"/>
    </row>
    <row r="614" spans="41:41">
      <c r="AO614" s="119"/>
    </row>
    <row r="615" spans="41:41">
      <c r="AO615" s="119"/>
    </row>
    <row r="616" spans="41:41">
      <c r="AO616" s="119"/>
    </row>
    <row r="617" spans="41:41">
      <c r="AO617" s="119"/>
    </row>
    <row r="618" spans="41:41">
      <c r="AO618" s="119"/>
    </row>
    <row r="619" spans="41:41">
      <c r="AO619" s="119"/>
    </row>
    <row r="620" spans="41:41">
      <c r="AO620" s="119"/>
    </row>
    <row r="621" spans="41:41">
      <c r="AO621" s="119"/>
    </row>
    <row r="622" spans="41:41">
      <c r="AO622" s="119"/>
    </row>
    <row r="623" spans="41:41">
      <c r="AO623" s="119"/>
    </row>
    <row r="624" spans="41:41">
      <c r="AO624" s="119"/>
    </row>
    <row r="625" spans="41:41">
      <c r="AO625" s="119"/>
    </row>
    <row r="626" spans="41:41">
      <c r="AO626" s="119"/>
    </row>
    <row r="627" spans="41:41">
      <c r="AO627" s="119"/>
    </row>
    <row r="628" spans="41:41">
      <c r="AO628" s="119"/>
    </row>
    <row r="629" spans="41:41">
      <c r="AO629" s="119"/>
    </row>
    <row r="630" spans="41:41">
      <c r="AO630" s="119"/>
    </row>
    <row r="631" spans="41:41">
      <c r="AO631" s="119"/>
    </row>
    <row r="632" spans="41:41">
      <c r="AO632" s="119"/>
    </row>
    <row r="633" spans="41:41">
      <c r="AO633" s="119"/>
    </row>
    <row r="634" spans="41:41">
      <c r="AO634" s="119"/>
    </row>
    <row r="635" spans="41:41">
      <c r="AO635" s="119"/>
    </row>
    <row r="636" spans="41:41">
      <c r="AO636" s="119"/>
    </row>
    <row r="637" spans="41:41">
      <c r="AO637" s="119"/>
    </row>
    <row r="638" spans="41:41">
      <c r="AO638" s="119"/>
    </row>
    <row r="639" spans="41:41">
      <c r="AO639" s="119"/>
    </row>
    <row r="640" spans="41:41">
      <c r="AO640" s="119"/>
    </row>
    <row r="641" spans="41:41">
      <c r="AO641" s="119"/>
    </row>
    <row r="642" spans="41:41">
      <c r="AO642" s="119"/>
    </row>
    <row r="643" spans="41:41">
      <c r="AO643" s="119"/>
    </row>
    <row r="644" spans="41:41">
      <c r="AO644" s="119"/>
    </row>
    <row r="645" spans="41:41">
      <c r="AO645" s="119"/>
    </row>
    <row r="646" spans="41:41">
      <c r="AO646" s="119"/>
    </row>
    <row r="647" spans="41:41">
      <c r="AO647" s="119"/>
    </row>
    <row r="648" spans="41:41">
      <c r="AO648" s="119"/>
    </row>
    <row r="649" spans="41:41">
      <c r="AO649" s="119"/>
    </row>
    <row r="650" spans="41:41">
      <c r="AO650" s="119"/>
    </row>
    <row r="651" spans="41:41">
      <c r="AO651" s="119"/>
    </row>
    <row r="652" spans="41:41">
      <c r="AO652" s="119"/>
    </row>
    <row r="653" spans="41:41">
      <c r="AO653" s="119"/>
    </row>
    <row r="654" spans="41:41">
      <c r="AO654" s="119"/>
    </row>
    <row r="655" spans="41:41">
      <c r="AO655" s="119"/>
    </row>
    <row r="656" spans="41:41">
      <c r="AO656" s="119"/>
    </row>
    <row r="657" spans="41:41">
      <c r="AO657" s="119"/>
    </row>
    <row r="658" spans="41:41">
      <c r="AO658" s="119"/>
    </row>
    <row r="659" spans="41:41">
      <c r="AO659" s="119"/>
    </row>
    <row r="660" spans="41:41">
      <c r="AO660" s="119"/>
    </row>
    <row r="661" spans="41:41">
      <c r="AO661" s="119"/>
    </row>
    <row r="662" spans="41:41">
      <c r="AO662" s="119"/>
    </row>
    <row r="663" spans="41:41">
      <c r="AO663" s="119"/>
    </row>
    <row r="664" spans="41:41">
      <c r="AO664" s="119"/>
    </row>
    <row r="665" spans="41:41">
      <c r="AO665" s="119"/>
    </row>
    <row r="666" spans="41:41">
      <c r="AO666" s="119"/>
    </row>
    <row r="667" spans="41:41">
      <c r="AO667" s="119"/>
    </row>
    <row r="668" spans="41:41">
      <c r="AO668" s="119"/>
    </row>
    <row r="669" spans="41:41">
      <c r="AO669" s="119"/>
    </row>
    <row r="670" spans="41:41">
      <c r="AO670" s="119"/>
    </row>
    <row r="671" spans="41:41">
      <c r="AO671" s="119"/>
    </row>
    <row r="672" spans="41:41">
      <c r="AO672" s="119"/>
    </row>
    <row r="673" spans="41:41">
      <c r="AO673" s="119"/>
    </row>
    <row r="674" spans="41:41">
      <c r="AO674" s="119"/>
    </row>
    <row r="675" spans="41:41">
      <c r="AO675" s="119"/>
    </row>
    <row r="676" spans="41:41">
      <c r="AO676" s="119"/>
    </row>
    <row r="677" spans="41:41">
      <c r="AO677" s="119"/>
    </row>
    <row r="678" spans="41:41">
      <c r="AO678" s="119"/>
    </row>
    <row r="679" spans="41:41">
      <c r="AO679" s="119"/>
    </row>
    <row r="680" spans="41:41">
      <c r="AO680" s="119"/>
    </row>
    <row r="681" spans="41:41">
      <c r="AO681" s="119"/>
    </row>
    <row r="682" spans="41:41">
      <c r="AO682" s="119"/>
    </row>
    <row r="683" spans="41:41">
      <c r="AO683" s="119"/>
    </row>
    <row r="684" spans="41:41">
      <c r="AO684" s="119"/>
    </row>
    <row r="685" spans="41:41">
      <c r="AO685" s="119"/>
    </row>
    <row r="686" spans="41:41">
      <c r="AO686" s="119"/>
    </row>
    <row r="687" spans="41:41">
      <c r="AO687" s="119"/>
    </row>
    <row r="688" spans="41:41">
      <c r="AO688" s="119"/>
    </row>
    <row r="689" spans="41:41">
      <c r="AO689" s="119"/>
    </row>
    <row r="690" spans="41:41">
      <c r="AO690" s="119"/>
    </row>
    <row r="691" spans="41:41">
      <c r="AO691" s="119"/>
    </row>
    <row r="692" spans="41:41">
      <c r="AO692" s="119"/>
    </row>
    <row r="693" spans="41:41">
      <c r="AO693" s="119"/>
    </row>
    <row r="694" spans="41:41">
      <c r="AO694" s="119"/>
    </row>
    <row r="695" spans="41:41">
      <c r="AO695" s="119"/>
    </row>
    <row r="696" spans="41:41">
      <c r="AO696" s="119"/>
    </row>
    <row r="697" spans="41:41">
      <c r="AO697" s="119"/>
    </row>
    <row r="698" spans="41:41">
      <c r="AO698" s="119"/>
    </row>
    <row r="699" spans="41:41">
      <c r="AO699" s="119"/>
    </row>
    <row r="700" spans="41:41">
      <c r="AO700" s="119"/>
    </row>
    <row r="701" spans="41:41">
      <c r="AO701" s="119"/>
    </row>
    <row r="702" spans="41:41">
      <c r="AO702" s="119"/>
    </row>
    <row r="703" spans="41:41">
      <c r="AO703" s="119"/>
    </row>
    <row r="704" spans="41:41">
      <c r="AO704" s="119"/>
    </row>
    <row r="705" spans="41:41">
      <c r="AO705" s="119"/>
    </row>
    <row r="706" spans="41:41">
      <c r="AO706" s="119"/>
    </row>
    <row r="707" spans="41:41">
      <c r="AO707" s="119"/>
    </row>
    <row r="708" spans="41:41">
      <c r="AO708" s="119"/>
    </row>
    <row r="709" spans="41:41">
      <c r="AO709" s="119"/>
    </row>
    <row r="710" spans="41:41">
      <c r="AO710" s="119"/>
    </row>
    <row r="711" spans="41:41">
      <c r="AO711" s="119"/>
    </row>
    <row r="712" spans="41:41">
      <c r="AO712" s="119"/>
    </row>
    <row r="713" spans="41:41">
      <c r="AO713" s="119"/>
    </row>
    <row r="714" spans="41:41">
      <c r="AO714" s="119"/>
    </row>
    <row r="715" spans="41:41">
      <c r="AO715" s="119"/>
    </row>
    <row r="716" spans="41:41">
      <c r="AO716" s="119"/>
    </row>
    <row r="717" spans="41:41">
      <c r="AO717" s="119"/>
    </row>
    <row r="718" spans="41:41">
      <c r="AO718" s="119"/>
    </row>
    <row r="719" spans="41:41">
      <c r="AO719" s="119"/>
    </row>
    <row r="720" spans="41:41">
      <c r="AO720" s="119"/>
    </row>
    <row r="721" spans="41:41">
      <c r="AO721" s="119"/>
    </row>
    <row r="722" spans="41:41">
      <c r="AO722" s="119"/>
    </row>
    <row r="723" spans="41:41">
      <c r="AO723" s="119"/>
    </row>
    <row r="724" spans="41:41">
      <c r="AO724" s="119"/>
    </row>
    <row r="725" spans="41:41">
      <c r="AO725" s="119"/>
    </row>
    <row r="726" spans="41:41">
      <c r="AO726" s="119"/>
    </row>
    <row r="727" spans="41:41">
      <c r="AO727" s="119"/>
    </row>
    <row r="728" spans="41:41">
      <c r="AO728" s="119"/>
    </row>
    <row r="729" spans="41:41">
      <c r="AO729" s="119"/>
    </row>
    <row r="730" spans="41:41">
      <c r="AO730" s="119"/>
    </row>
    <row r="731" spans="41:41">
      <c r="AO731" s="119"/>
    </row>
    <row r="732" spans="41:41">
      <c r="AO732" s="119"/>
    </row>
    <row r="733" spans="41:41">
      <c r="AO733" s="119"/>
    </row>
    <row r="734" spans="41:41">
      <c r="AO734" s="119"/>
    </row>
    <row r="735" spans="41:41">
      <c r="AO735" s="119"/>
    </row>
    <row r="736" spans="41:41">
      <c r="AO736" s="119"/>
    </row>
    <row r="737" spans="41:41">
      <c r="AO737" s="119"/>
    </row>
    <row r="738" spans="41:41">
      <c r="AO738" s="119"/>
    </row>
    <row r="739" spans="41:41">
      <c r="AO739" s="119"/>
    </row>
    <row r="740" spans="41:41">
      <c r="AO740" s="119"/>
    </row>
    <row r="741" spans="41:41">
      <c r="AO741" s="119"/>
    </row>
    <row r="742" spans="41:41">
      <c r="AO742" s="119"/>
    </row>
    <row r="743" spans="41:41">
      <c r="AO743" s="119"/>
    </row>
    <row r="744" spans="41:41">
      <c r="AO744" s="119"/>
    </row>
    <row r="745" spans="41:41">
      <c r="AO745" s="119"/>
    </row>
    <row r="746" spans="41:41">
      <c r="AO746" s="119"/>
    </row>
    <row r="747" spans="41:41">
      <c r="AO747" s="119"/>
    </row>
    <row r="748" spans="41:41">
      <c r="AO748" s="119"/>
    </row>
    <row r="749" spans="41:41">
      <c r="AO749" s="119"/>
    </row>
    <row r="750" spans="41:41">
      <c r="AO750" s="119"/>
    </row>
    <row r="751" spans="41:41">
      <c r="AO751" s="119"/>
    </row>
    <row r="752" spans="41:41">
      <c r="AO752" s="119"/>
    </row>
    <row r="753" spans="41:41">
      <c r="AO753" s="119"/>
    </row>
    <row r="754" spans="41:41">
      <c r="AO754" s="119"/>
    </row>
    <row r="755" spans="41:41">
      <c r="AO755" s="119"/>
    </row>
    <row r="756" spans="41:41">
      <c r="AO756" s="119"/>
    </row>
    <row r="757" spans="41:41">
      <c r="AO757" s="119"/>
    </row>
    <row r="758" spans="41:41">
      <c r="AO758" s="119"/>
    </row>
    <row r="759" spans="41:41">
      <c r="AO759" s="119"/>
    </row>
    <row r="760" spans="41:41">
      <c r="AO760" s="119"/>
    </row>
    <row r="761" spans="41:41">
      <c r="AO761" s="119"/>
    </row>
    <row r="762" spans="41:41">
      <c r="AO762" s="119"/>
    </row>
    <row r="763" spans="41:41">
      <c r="AO763" s="119"/>
    </row>
    <row r="764" spans="41:41">
      <c r="AO764" s="119"/>
    </row>
    <row r="765" spans="41:41">
      <c r="AO765" s="119"/>
    </row>
    <row r="766" spans="41:41">
      <c r="AO766" s="119"/>
    </row>
    <row r="767" spans="41:41">
      <c r="AO767" s="119"/>
    </row>
    <row r="768" spans="41:41">
      <c r="AO768" s="119"/>
    </row>
    <row r="769" spans="41:41">
      <c r="AO769" s="119"/>
    </row>
    <row r="770" spans="41:41">
      <c r="AO770" s="119"/>
    </row>
    <row r="771" spans="41:41">
      <c r="AO771" s="119"/>
    </row>
    <row r="772" spans="41:41">
      <c r="AO772" s="119"/>
    </row>
    <row r="773" spans="41:41">
      <c r="AO773" s="119"/>
    </row>
    <row r="774" spans="41:41">
      <c r="AO774" s="119"/>
    </row>
    <row r="775" spans="41:41">
      <c r="AO775" s="119"/>
    </row>
    <row r="776" spans="41:41">
      <c r="AO776" s="119"/>
    </row>
    <row r="777" spans="41:41">
      <c r="AO777" s="119"/>
    </row>
    <row r="778" spans="41:41">
      <c r="AO778" s="119"/>
    </row>
    <row r="779" spans="41:41">
      <c r="AO779" s="119"/>
    </row>
    <row r="780" spans="41:41">
      <c r="AO780" s="119"/>
    </row>
    <row r="781" spans="41:41">
      <c r="AO781" s="119"/>
    </row>
    <row r="782" spans="41:41">
      <c r="AO782" s="119"/>
    </row>
    <row r="783" spans="41:41">
      <c r="AO783" s="119"/>
    </row>
    <row r="784" spans="41:41">
      <c r="AO784" s="119"/>
    </row>
    <row r="785" spans="41:41">
      <c r="AO785" s="119"/>
    </row>
    <row r="786" spans="41:41">
      <c r="AO786" s="119"/>
    </row>
    <row r="787" spans="41:41">
      <c r="AO787" s="119"/>
    </row>
    <row r="788" spans="41:41">
      <c r="AO788" s="119"/>
    </row>
    <row r="789" spans="41:41">
      <c r="AO789" s="119"/>
    </row>
    <row r="790" spans="41:41">
      <c r="AO790" s="119"/>
    </row>
    <row r="791" spans="41:41">
      <c r="AO791" s="119"/>
    </row>
    <row r="792" spans="41:41">
      <c r="AO792" s="119"/>
    </row>
    <row r="793" spans="41:41">
      <c r="AO793" s="119"/>
    </row>
    <row r="794" spans="41:41">
      <c r="AO794" s="119"/>
    </row>
    <row r="795" spans="41:41">
      <c r="AO795" s="119"/>
    </row>
    <row r="796" spans="41:41">
      <c r="AO796" s="119"/>
    </row>
    <row r="797" spans="41:41">
      <c r="AO797" s="119"/>
    </row>
    <row r="798" spans="41:41">
      <c r="AO798" s="119"/>
    </row>
    <row r="799" spans="41:41">
      <c r="AO799" s="119"/>
    </row>
    <row r="800" spans="41:41">
      <c r="AO800" s="119"/>
    </row>
    <row r="801" spans="41:41">
      <c r="AO801" s="119"/>
    </row>
    <row r="802" spans="41:41">
      <c r="AO802" s="119"/>
    </row>
    <row r="803" spans="41:41">
      <c r="AO803" s="119"/>
    </row>
    <row r="804" spans="41:41">
      <c r="AO804" s="119"/>
    </row>
    <row r="805" spans="41:41">
      <c r="AO805" s="119"/>
    </row>
    <row r="806" spans="41:41">
      <c r="AO806" s="119"/>
    </row>
    <row r="807" spans="41:41">
      <c r="AO807" s="119"/>
    </row>
    <row r="808" spans="41:41">
      <c r="AO808" s="119"/>
    </row>
    <row r="809" spans="41:41">
      <c r="AO809" s="119"/>
    </row>
    <row r="810" spans="41:41">
      <c r="AO810" s="119"/>
    </row>
    <row r="811" spans="41:41">
      <c r="AO811" s="119"/>
    </row>
    <row r="812" spans="41:41">
      <c r="AO812" s="119"/>
    </row>
    <row r="813" spans="41:41">
      <c r="AO813" s="119"/>
    </row>
    <row r="814" spans="41:41">
      <c r="AO814" s="119"/>
    </row>
    <row r="815" spans="41:41">
      <c r="AO815" s="119"/>
    </row>
    <row r="816" spans="41:41">
      <c r="AO816" s="119"/>
    </row>
    <row r="817" spans="41:41">
      <c r="AO817" s="119"/>
    </row>
    <row r="818" spans="41:41">
      <c r="AO818" s="119"/>
    </row>
    <row r="819" spans="41:41">
      <c r="AO819" s="119"/>
    </row>
    <row r="820" spans="41:41">
      <c r="AO820" s="119"/>
    </row>
    <row r="821" spans="41:41">
      <c r="AO821" s="119"/>
    </row>
    <row r="822" spans="41:41">
      <c r="AO822" s="119"/>
    </row>
    <row r="823" spans="41:41">
      <c r="AO823" s="119"/>
    </row>
    <row r="824" spans="41:41">
      <c r="AO824" s="119"/>
    </row>
    <row r="825" spans="41:41">
      <c r="AO825" s="119"/>
    </row>
    <row r="826" spans="41:41">
      <c r="AO826" s="119"/>
    </row>
    <row r="827" spans="41:41">
      <c r="AO827" s="119"/>
    </row>
    <row r="828" spans="41:41">
      <c r="AO828" s="119"/>
    </row>
    <row r="829" spans="41:41">
      <c r="AO829" s="119"/>
    </row>
    <row r="830" spans="41:41">
      <c r="AO830" s="119"/>
    </row>
    <row r="831" spans="41:41">
      <c r="AO831" s="119"/>
    </row>
    <row r="832" spans="41:41">
      <c r="AO832" s="119"/>
    </row>
    <row r="833" spans="41:41">
      <c r="AO833" s="119"/>
    </row>
    <row r="834" spans="41:41">
      <c r="AO834" s="119"/>
    </row>
    <row r="835" spans="41:41">
      <c r="AO835" s="119"/>
    </row>
    <row r="836" spans="41:41">
      <c r="AO836" s="119"/>
    </row>
    <row r="837" spans="41:41">
      <c r="AO837" s="119"/>
    </row>
    <row r="838" spans="41:41">
      <c r="AO838" s="119"/>
    </row>
    <row r="839" spans="41:41">
      <c r="AO839" s="119"/>
    </row>
    <row r="840" spans="41:41">
      <c r="AO840" s="119"/>
    </row>
    <row r="841" spans="41:41">
      <c r="AO841" s="119"/>
    </row>
    <row r="842" spans="41:41">
      <c r="AO842" s="119"/>
    </row>
    <row r="843" spans="41:41">
      <c r="AO843" s="119"/>
    </row>
    <row r="844" spans="41:41">
      <c r="AO844" s="119"/>
    </row>
    <row r="845" spans="41:41">
      <c r="AO845" s="119"/>
    </row>
    <row r="846" spans="41:41">
      <c r="AO846" s="119"/>
    </row>
    <row r="847" spans="41:41">
      <c r="AO847" s="119"/>
    </row>
    <row r="848" spans="41:41">
      <c r="AO848" s="119"/>
    </row>
    <row r="849" spans="41:41">
      <c r="AO849" s="119"/>
    </row>
    <row r="850" spans="41:41">
      <c r="AO850" s="119"/>
    </row>
    <row r="851" spans="41:41">
      <c r="AO851" s="119"/>
    </row>
    <row r="852" spans="41:41">
      <c r="AO852" s="119"/>
    </row>
    <row r="853" spans="41:41">
      <c r="AO853" s="119"/>
    </row>
    <row r="854" spans="41:41">
      <c r="AO854" s="119"/>
    </row>
    <row r="855" spans="41:41">
      <c r="AO855" s="119"/>
    </row>
    <row r="856" spans="41:41">
      <c r="AO856" s="119"/>
    </row>
    <row r="857" spans="41:41">
      <c r="AO857" s="119"/>
    </row>
    <row r="858" spans="41:41">
      <c r="AO858" s="119"/>
    </row>
    <row r="859" spans="41:41">
      <c r="AO859" s="119"/>
    </row>
    <row r="860" spans="41:41">
      <c r="AO860" s="119"/>
    </row>
    <row r="861" spans="41:41">
      <c r="AO861" s="119"/>
    </row>
    <row r="862" spans="41:41">
      <c r="AO862" s="119"/>
    </row>
    <row r="863" spans="41:41">
      <c r="AO863" s="119"/>
    </row>
    <row r="864" spans="41:41">
      <c r="AO864" s="119"/>
    </row>
    <row r="865" spans="41:41">
      <c r="AO865" s="119"/>
    </row>
    <row r="866" spans="41:41">
      <c r="AO866" s="119"/>
    </row>
    <row r="867" spans="41:41">
      <c r="AO867" s="119"/>
    </row>
    <row r="868" spans="41:41">
      <c r="AO868" s="119"/>
    </row>
    <row r="869" spans="41:41">
      <c r="AO869" s="119"/>
    </row>
    <row r="870" spans="41:41">
      <c r="AO870" s="119"/>
    </row>
    <row r="871" spans="41:41">
      <c r="AO871" s="119"/>
    </row>
    <row r="872" spans="41:41">
      <c r="AO872" s="119"/>
    </row>
    <row r="873" spans="41:41">
      <c r="AO873" s="119"/>
    </row>
    <row r="874" spans="41:41">
      <c r="AO874" s="119"/>
    </row>
    <row r="875" spans="41:41">
      <c r="AO875" s="119"/>
    </row>
    <row r="876" spans="41:41">
      <c r="AO876" s="119"/>
    </row>
    <row r="877" spans="41:41">
      <c r="AO877" s="119"/>
    </row>
    <row r="878" spans="41:41">
      <c r="AO878" s="119"/>
    </row>
    <row r="879" spans="41:41">
      <c r="AO879" s="119"/>
    </row>
    <row r="880" spans="41:41">
      <c r="AO880" s="119"/>
    </row>
    <row r="881" spans="41:41">
      <c r="AO881" s="119"/>
    </row>
    <row r="882" spans="41:41">
      <c r="AO882" s="119"/>
    </row>
    <row r="883" spans="41:41">
      <c r="AO883" s="119"/>
    </row>
    <row r="884" spans="41:41">
      <c r="AO884" s="119"/>
    </row>
    <row r="885" spans="41:41">
      <c r="AO885" s="119"/>
    </row>
    <row r="886" spans="41:41">
      <c r="AO886" s="119"/>
    </row>
    <row r="887" spans="41:41">
      <c r="AO887" s="119"/>
    </row>
    <row r="888" spans="41:41">
      <c r="AO888" s="119"/>
    </row>
    <row r="889" spans="41:41">
      <c r="AO889" s="119"/>
    </row>
    <row r="890" spans="41:41">
      <c r="AO890" s="119"/>
    </row>
    <row r="891" spans="41:41">
      <c r="AO891" s="119"/>
    </row>
    <row r="892" spans="41:41">
      <c r="AO892" s="119"/>
    </row>
    <row r="893" spans="41:41">
      <c r="AO893" s="119"/>
    </row>
    <row r="894" spans="41:41">
      <c r="AO894" s="119"/>
    </row>
    <row r="895" spans="41:41">
      <c r="AO895" s="119"/>
    </row>
    <row r="896" spans="41:41">
      <c r="AO896" s="119"/>
    </row>
    <row r="897" spans="41:41">
      <c r="AO897" s="119"/>
    </row>
    <row r="898" spans="41:41">
      <c r="AO898" s="119"/>
    </row>
    <row r="899" spans="41:41">
      <c r="AO899" s="119"/>
    </row>
    <row r="900" spans="41:41">
      <c r="AO900" s="119"/>
    </row>
    <row r="901" spans="41:41">
      <c r="AO901" s="119"/>
    </row>
    <row r="902" spans="41:41">
      <c r="AO902" s="119"/>
    </row>
    <row r="903" spans="41:41">
      <c r="AO903" s="119"/>
    </row>
    <row r="904" spans="41:41">
      <c r="AO904" s="119"/>
    </row>
    <row r="905" spans="41:41">
      <c r="AO905" s="119"/>
    </row>
    <row r="906" spans="41:41">
      <c r="AO906" s="119"/>
    </row>
    <row r="907" spans="41:41">
      <c r="AO907" s="119"/>
    </row>
    <row r="908" spans="41:41">
      <c r="AO908" s="119"/>
    </row>
    <row r="909" spans="41:41">
      <c r="AO909" s="119"/>
    </row>
    <row r="910" spans="41:41">
      <c r="AO910" s="119"/>
    </row>
    <row r="911" spans="41:41">
      <c r="AO911" s="119"/>
    </row>
    <row r="912" spans="41:41">
      <c r="AO912" s="119"/>
    </row>
    <row r="913" spans="41:41">
      <c r="AO913" s="119"/>
    </row>
    <row r="914" spans="41:41">
      <c r="AO914" s="119"/>
    </row>
    <row r="915" spans="41:41">
      <c r="AO915" s="119"/>
    </row>
    <row r="916" spans="41:41">
      <c r="AO916" s="119"/>
    </row>
    <row r="917" spans="41:41">
      <c r="AO917" s="119"/>
    </row>
    <row r="918" spans="41:41">
      <c r="AO918" s="119"/>
    </row>
    <row r="919" spans="41:41">
      <c r="AO919" s="119"/>
    </row>
    <row r="920" spans="41:41">
      <c r="AO920" s="119"/>
    </row>
    <row r="921" spans="41:41">
      <c r="AO921" s="119"/>
    </row>
    <row r="922" spans="41:41">
      <c r="AO922" s="119"/>
    </row>
    <row r="923" spans="41:41">
      <c r="AO923" s="119"/>
    </row>
    <row r="924" spans="41:41">
      <c r="AO924" s="119"/>
    </row>
    <row r="925" spans="41:41">
      <c r="AO925" s="119"/>
    </row>
    <row r="926" spans="41:41">
      <c r="AO926" s="119"/>
    </row>
    <row r="927" spans="41:41">
      <c r="AO927" s="119"/>
    </row>
    <row r="928" spans="41:41">
      <c r="AO928" s="119"/>
    </row>
    <row r="929" spans="41:41">
      <c r="AO929" s="119"/>
    </row>
    <row r="930" spans="41:41">
      <c r="AO930" s="119"/>
    </row>
    <row r="931" spans="41:41">
      <c r="AO931" s="119"/>
    </row>
    <row r="932" spans="41:41">
      <c r="AO932" s="119"/>
    </row>
    <row r="933" spans="41:41">
      <c r="AO933" s="119"/>
    </row>
    <row r="934" spans="41:41">
      <c r="AO934" s="119"/>
    </row>
    <row r="935" spans="41:41">
      <c r="AO935" s="119"/>
    </row>
    <row r="936" spans="41:41">
      <c r="AO936" s="119"/>
    </row>
    <row r="937" spans="41:41">
      <c r="AO937" s="119"/>
    </row>
    <row r="938" spans="41:41">
      <c r="AO938" s="119"/>
    </row>
    <row r="939" spans="41:41">
      <c r="AO939" s="119"/>
    </row>
    <row r="940" spans="41:41">
      <c r="AO940" s="119"/>
    </row>
    <row r="941" spans="41:41">
      <c r="AO941" s="119"/>
    </row>
    <row r="942" spans="41:41">
      <c r="AO942" s="119"/>
    </row>
    <row r="943" spans="41:41">
      <c r="AO943" s="119"/>
    </row>
    <row r="944" spans="41:41">
      <c r="AO944" s="119"/>
    </row>
    <row r="945" spans="41:41">
      <c r="AO945" s="119"/>
    </row>
    <row r="946" spans="41:41">
      <c r="AO946" s="119"/>
    </row>
    <row r="947" spans="41:41">
      <c r="AO947" s="119"/>
    </row>
    <row r="948" spans="41:41">
      <c r="AO948" s="119"/>
    </row>
    <row r="949" spans="41:41">
      <c r="AO949" s="119"/>
    </row>
    <row r="950" spans="41:41">
      <c r="AO950" s="119"/>
    </row>
    <row r="951" spans="41:41">
      <c r="AO951" s="119"/>
    </row>
    <row r="952" spans="41:41">
      <c r="AO952" s="119"/>
    </row>
    <row r="953" spans="41:41">
      <c r="AO953" s="119"/>
    </row>
    <row r="954" spans="41:41">
      <c r="AO954" s="119"/>
    </row>
    <row r="955" spans="41:41">
      <c r="AO955" s="119"/>
    </row>
    <row r="956" spans="41:41">
      <c r="AO956" s="119"/>
    </row>
    <row r="957" spans="41:41">
      <c r="AO957" s="119"/>
    </row>
    <row r="958" spans="41:41">
      <c r="AO958" s="119"/>
    </row>
    <row r="959" spans="41:41">
      <c r="AO959" s="119"/>
    </row>
    <row r="960" spans="41:41">
      <c r="AO960" s="119"/>
    </row>
    <row r="961" spans="41:41">
      <c r="AO961" s="119"/>
    </row>
    <row r="962" spans="41:41">
      <c r="AO962" s="119"/>
    </row>
    <row r="963" spans="41:41">
      <c r="AO963" s="119"/>
    </row>
    <row r="964" spans="41:41">
      <c r="AO964" s="119"/>
    </row>
    <row r="965" spans="41:41">
      <c r="AO965" s="119"/>
    </row>
    <row r="966" spans="41:41">
      <c r="AO966" s="119"/>
    </row>
    <row r="967" spans="41:41">
      <c r="AO967" s="119"/>
    </row>
    <row r="968" spans="41:41">
      <c r="AO968" s="119"/>
    </row>
    <row r="969" spans="41:41">
      <c r="AO969" s="119"/>
    </row>
    <row r="970" spans="41:41">
      <c r="AO970" s="119"/>
    </row>
    <row r="971" spans="41:41">
      <c r="AO971" s="119"/>
    </row>
    <row r="972" spans="41:41">
      <c r="AO972" s="119"/>
    </row>
    <row r="973" spans="41:41">
      <c r="AO973" s="119"/>
    </row>
    <row r="974" spans="41:41">
      <c r="AO974" s="119"/>
    </row>
    <row r="975" spans="41:41">
      <c r="AO975" s="119"/>
    </row>
    <row r="976" spans="41:41">
      <c r="AO976" s="119"/>
    </row>
    <row r="977" spans="41:41">
      <c r="AO977" s="119"/>
    </row>
    <row r="978" spans="41:41">
      <c r="AO978" s="119"/>
    </row>
    <row r="979" spans="41:41">
      <c r="AO979" s="119"/>
    </row>
    <row r="980" spans="41:41">
      <c r="AO980" s="119"/>
    </row>
    <row r="981" spans="41:41">
      <c r="AO981" s="119"/>
    </row>
    <row r="982" spans="41:41">
      <c r="AO982" s="119"/>
    </row>
    <row r="983" spans="41:41">
      <c r="AO983" s="119"/>
    </row>
    <row r="984" spans="41:41">
      <c r="AO984" s="119"/>
    </row>
    <row r="985" spans="41:41">
      <c r="AO985" s="119"/>
    </row>
    <row r="986" spans="41:41">
      <c r="AO986" s="119"/>
    </row>
    <row r="987" spans="41:41">
      <c r="AO987" s="119"/>
    </row>
    <row r="988" spans="41:41">
      <c r="AO988" s="119"/>
    </row>
    <row r="989" spans="41:41">
      <c r="AO989" s="119"/>
    </row>
    <row r="990" spans="41:41">
      <c r="AO990" s="119"/>
    </row>
    <row r="991" spans="41:41">
      <c r="AO991" s="119"/>
    </row>
    <row r="992" spans="41:41">
      <c r="AO992" s="119"/>
    </row>
    <row r="993" spans="41:41">
      <c r="AO993" s="119"/>
    </row>
    <row r="994" spans="41:41">
      <c r="AO994" s="119"/>
    </row>
    <row r="995" spans="41:41">
      <c r="AO995" s="119"/>
    </row>
    <row r="996" spans="41:41">
      <c r="AO996" s="119"/>
    </row>
    <row r="997" spans="41:41">
      <c r="AO997" s="119"/>
    </row>
    <row r="998" spans="41:41">
      <c r="AO998" s="119"/>
    </row>
    <row r="999" spans="41:41">
      <c r="AO999" s="119"/>
    </row>
    <row r="1000" spans="41:41">
      <c r="AO1000" s="119"/>
    </row>
    <row r="1001" spans="41:41">
      <c r="AO1001" s="119"/>
    </row>
    <row r="1002" spans="41:41">
      <c r="AO1002" s="119"/>
    </row>
    <row r="1003" spans="41:41">
      <c r="AO1003" s="119"/>
    </row>
    <row r="1004" spans="41:41">
      <c r="AO1004" s="119"/>
    </row>
    <row r="1005" spans="41:41">
      <c r="AO1005" s="119"/>
    </row>
    <row r="1006" spans="41:41">
      <c r="AO1006" s="119"/>
    </row>
    <row r="1007" spans="41:41">
      <c r="AO1007" s="119"/>
    </row>
    <row r="1008" spans="41:41">
      <c r="AO1008" s="119"/>
    </row>
    <row r="1009" spans="41:41">
      <c r="AO1009" s="119"/>
    </row>
    <row r="1010" spans="41:41">
      <c r="AO1010" s="119"/>
    </row>
    <row r="1011" spans="41:41">
      <c r="AO1011" s="119"/>
    </row>
    <row r="1012" spans="41:41">
      <c r="AO1012" s="119"/>
    </row>
    <row r="1013" spans="41:41">
      <c r="AO1013" s="119"/>
    </row>
    <row r="1014" spans="41:41">
      <c r="AO1014" s="119"/>
    </row>
    <row r="1015" spans="41:41">
      <c r="AO1015" s="119"/>
    </row>
    <row r="1016" spans="41:41">
      <c r="AO1016" s="119"/>
    </row>
    <row r="1017" spans="41:41">
      <c r="AO1017" s="119"/>
    </row>
    <row r="1018" spans="41:41">
      <c r="AO1018" s="119"/>
    </row>
    <row r="1019" spans="41:41">
      <c r="AO1019" s="119"/>
    </row>
    <row r="1020" spans="41:41">
      <c r="AO1020" s="119"/>
    </row>
    <row r="1021" spans="41:41">
      <c r="AO1021" s="119"/>
    </row>
    <row r="1022" spans="41:41">
      <c r="AO1022" s="119"/>
    </row>
    <row r="1023" spans="41:41">
      <c r="AO1023" s="119"/>
    </row>
    <row r="1024" spans="41:41">
      <c r="AO1024" s="119"/>
    </row>
    <row r="1025" spans="41:41">
      <c r="AO1025" s="119"/>
    </row>
    <row r="1026" spans="41:41">
      <c r="AO1026" s="119"/>
    </row>
    <row r="1027" spans="41:41">
      <c r="AO1027" s="119"/>
    </row>
    <row r="1028" spans="41:41">
      <c r="AO1028" s="119"/>
    </row>
    <row r="1029" spans="41:41">
      <c r="AO1029" s="119"/>
    </row>
    <row r="1030" spans="41:41">
      <c r="AO1030" s="119"/>
    </row>
    <row r="1031" spans="41:41">
      <c r="AO1031" s="119"/>
    </row>
    <row r="1032" spans="41:41">
      <c r="AO1032" s="119"/>
    </row>
    <row r="1033" spans="41:41">
      <c r="AO1033" s="119"/>
    </row>
    <row r="1034" spans="41:41">
      <c r="AO1034" s="119"/>
    </row>
    <row r="1035" spans="41:41">
      <c r="AO1035" s="119"/>
    </row>
    <row r="1036" spans="41:41">
      <c r="AO1036" s="119"/>
    </row>
    <row r="1037" spans="41:41">
      <c r="AO1037" s="119"/>
    </row>
    <row r="1038" spans="41:41">
      <c r="AO1038" s="119"/>
    </row>
    <row r="1039" spans="41:41">
      <c r="AO1039" s="119"/>
    </row>
    <row r="1040" spans="41:41">
      <c r="AO1040" s="119"/>
    </row>
    <row r="1041" spans="41:41">
      <c r="AO1041" s="119"/>
    </row>
    <row r="1042" spans="41:41">
      <c r="AO1042" s="119"/>
    </row>
    <row r="1043" spans="41:41">
      <c r="AO1043" s="119"/>
    </row>
    <row r="1044" spans="41:41">
      <c r="AO1044" s="119"/>
    </row>
    <row r="1045" spans="41:41">
      <c r="AO1045" s="119"/>
    </row>
    <row r="1046" spans="41:41">
      <c r="AO1046" s="119"/>
    </row>
    <row r="1047" spans="41:41">
      <c r="AO1047" s="119"/>
    </row>
    <row r="1048" spans="41:41">
      <c r="AO1048" s="119"/>
    </row>
    <row r="1049" spans="41:41">
      <c r="AO1049" s="119"/>
    </row>
    <row r="1050" spans="41:41">
      <c r="AO1050" s="119"/>
    </row>
    <row r="1051" spans="41:41">
      <c r="AO1051" s="119"/>
    </row>
    <row r="1052" spans="41:41">
      <c r="AO1052" s="119"/>
    </row>
    <row r="1053" spans="41:41">
      <c r="AO1053" s="119"/>
    </row>
    <row r="1054" spans="41:41">
      <c r="AO1054" s="119"/>
    </row>
    <row r="1055" spans="41:41">
      <c r="AO1055" s="119"/>
    </row>
    <row r="1056" spans="41:41">
      <c r="AO1056" s="119"/>
    </row>
    <row r="1057" spans="41:41">
      <c r="AO1057" s="119"/>
    </row>
    <row r="1058" spans="41:41">
      <c r="AO1058" s="119"/>
    </row>
    <row r="1059" spans="41:41">
      <c r="AO1059" s="119"/>
    </row>
    <row r="1060" spans="41:41">
      <c r="AO1060" s="119"/>
    </row>
    <row r="1061" spans="41:41">
      <c r="AO1061" s="119"/>
    </row>
    <row r="1062" spans="41:41">
      <c r="AO1062" s="119"/>
    </row>
    <row r="1063" spans="41:41">
      <c r="AO1063" s="119"/>
    </row>
    <row r="1064" spans="41:41">
      <c r="AO1064" s="119"/>
    </row>
    <row r="1065" spans="41:41">
      <c r="AO1065" s="119"/>
    </row>
    <row r="1066" spans="41:41">
      <c r="AO1066" s="119"/>
    </row>
    <row r="1067" spans="41:41">
      <c r="AO1067" s="119"/>
    </row>
    <row r="1068" spans="41:41">
      <c r="AO1068" s="119"/>
    </row>
    <row r="1069" spans="41:41">
      <c r="AO1069" s="119"/>
    </row>
    <row r="1070" spans="41:41">
      <c r="AO1070" s="119"/>
    </row>
    <row r="1071" spans="41:41">
      <c r="AO1071" s="119"/>
    </row>
    <row r="1072" spans="41:41">
      <c r="AO1072" s="119"/>
    </row>
    <row r="1073" spans="41:41">
      <c r="AO1073" s="119"/>
    </row>
    <row r="1074" spans="41:41">
      <c r="AO1074" s="119"/>
    </row>
    <row r="1075" spans="41:41">
      <c r="AO1075" s="119"/>
    </row>
    <row r="1076" spans="41:41">
      <c r="AO1076" s="119"/>
    </row>
    <row r="1077" spans="41:41">
      <c r="AO1077" s="119"/>
    </row>
    <row r="1078" spans="41:41">
      <c r="AO1078" s="119"/>
    </row>
    <row r="1079" spans="41:41">
      <c r="AO1079" s="119"/>
    </row>
    <row r="1080" spans="41:41">
      <c r="AO1080" s="119"/>
    </row>
    <row r="1081" spans="41:41">
      <c r="AO1081" s="119"/>
    </row>
    <row r="1082" spans="41:41">
      <c r="AO1082" s="119"/>
    </row>
    <row r="1083" spans="41:41">
      <c r="AO1083" s="119"/>
    </row>
    <row r="1084" spans="41:41">
      <c r="AO1084" s="119"/>
    </row>
    <row r="1085" spans="41:41">
      <c r="AO1085" s="119"/>
    </row>
    <row r="1086" spans="41:41">
      <c r="AO1086" s="119"/>
    </row>
    <row r="1087" spans="41:41">
      <c r="AO1087" s="119"/>
    </row>
    <row r="1088" spans="41:41">
      <c r="AO1088" s="119"/>
    </row>
    <row r="1089" spans="41:41">
      <c r="AO1089" s="119"/>
    </row>
    <row r="1090" spans="41:41">
      <c r="AO1090" s="119"/>
    </row>
    <row r="1091" spans="41:41">
      <c r="AO1091" s="119"/>
    </row>
    <row r="1092" spans="41:41">
      <c r="AO1092" s="119"/>
    </row>
    <row r="1093" spans="41:41">
      <c r="AO1093" s="119"/>
    </row>
    <row r="1094" spans="41:41">
      <c r="AO1094" s="119"/>
    </row>
    <row r="1095" spans="41:41">
      <c r="AO1095" s="119"/>
    </row>
    <row r="1096" spans="41:41">
      <c r="AO1096" s="119"/>
    </row>
    <row r="1097" spans="41:41">
      <c r="AO1097" s="119"/>
    </row>
    <row r="1098" spans="41:41">
      <c r="AO1098" s="119"/>
    </row>
    <row r="1099" spans="41:41">
      <c r="AO1099" s="119"/>
    </row>
    <row r="1100" spans="41:41">
      <c r="AO1100" s="119"/>
    </row>
    <row r="1101" spans="41:41">
      <c r="AO1101" s="119"/>
    </row>
    <row r="1102" spans="41:41">
      <c r="AO1102" s="119"/>
    </row>
    <row r="1103" spans="41:41">
      <c r="AO1103" s="119"/>
    </row>
    <row r="1104" spans="41:41">
      <c r="AO1104" s="119"/>
    </row>
    <row r="1105" spans="41:41">
      <c r="AO1105" s="119"/>
    </row>
    <row r="1106" spans="41:41">
      <c r="AO1106" s="119"/>
    </row>
    <row r="1107" spans="41:41">
      <c r="AO1107" s="119"/>
    </row>
    <row r="1108" spans="41:41">
      <c r="AO1108" s="119"/>
    </row>
    <row r="1109" spans="41:41">
      <c r="AO1109" s="119"/>
    </row>
    <row r="1110" spans="41:41">
      <c r="AO1110" s="119"/>
    </row>
    <row r="1111" spans="41:41">
      <c r="AO1111" s="119"/>
    </row>
    <row r="1112" spans="41:41">
      <c r="AO1112" s="119"/>
    </row>
    <row r="1113" spans="41:41">
      <c r="AO1113" s="119"/>
    </row>
    <row r="1114" spans="41:41">
      <c r="AO1114" s="119"/>
    </row>
    <row r="1115" spans="41:41">
      <c r="AO1115" s="119"/>
    </row>
    <row r="1116" spans="41:41">
      <c r="AO1116" s="119"/>
    </row>
    <row r="1117" spans="41:41">
      <c r="AO1117" s="119"/>
    </row>
    <row r="1118" spans="41:41">
      <c r="AO1118" s="119"/>
    </row>
    <row r="1119" spans="41:41">
      <c r="AO1119" s="119"/>
    </row>
    <row r="1120" spans="41:41">
      <c r="AO1120" s="119"/>
    </row>
    <row r="1121" spans="41:41">
      <c r="AO1121" s="119"/>
    </row>
    <row r="1122" spans="41:41">
      <c r="AO1122" s="119"/>
    </row>
    <row r="1123" spans="41:41">
      <c r="AO1123" s="119"/>
    </row>
    <row r="1124" spans="41:41">
      <c r="AO1124" s="119"/>
    </row>
    <row r="1125" spans="41:41">
      <c r="AO1125" s="119"/>
    </row>
    <row r="1126" spans="41:41">
      <c r="AO1126" s="119"/>
    </row>
    <row r="1127" spans="41:41">
      <c r="AO1127" s="119"/>
    </row>
    <row r="1128" spans="41:41">
      <c r="AO1128" s="119"/>
    </row>
    <row r="1129" spans="41:41">
      <c r="AO1129" s="119"/>
    </row>
    <row r="1130" spans="41:41">
      <c r="AO1130" s="119"/>
    </row>
    <row r="1131" spans="41:41">
      <c r="AO1131" s="119"/>
    </row>
    <row r="1132" spans="41:41">
      <c r="AO1132" s="119"/>
    </row>
    <row r="1133" spans="41:41">
      <c r="AO1133" s="119"/>
    </row>
    <row r="1134" spans="41:41">
      <c r="AO1134" s="119"/>
    </row>
    <row r="1135" spans="41:41">
      <c r="AO1135" s="119"/>
    </row>
    <row r="1136" spans="41:41">
      <c r="AO1136" s="119"/>
    </row>
    <row r="1137" spans="41:41">
      <c r="AO1137" s="119"/>
    </row>
    <row r="1138" spans="41:41">
      <c r="AO1138" s="119"/>
    </row>
    <row r="1139" spans="41:41">
      <c r="AO1139" s="119"/>
    </row>
    <row r="1140" spans="41:41">
      <c r="AO1140" s="119"/>
    </row>
    <row r="1141" spans="41:41">
      <c r="AO1141" s="119"/>
    </row>
    <row r="1142" spans="41:41">
      <c r="AO1142" s="119"/>
    </row>
    <row r="1143" spans="41:41">
      <c r="AO1143" s="119"/>
    </row>
    <row r="1144" spans="41:41">
      <c r="AO1144" s="119"/>
    </row>
    <row r="1145" spans="41:41">
      <c r="AO1145" s="119"/>
    </row>
    <row r="1146" spans="41:41">
      <c r="AO1146" s="119"/>
    </row>
    <row r="1147" spans="41:41">
      <c r="AO1147" s="119"/>
    </row>
    <row r="1148" spans="41:41">
      <c r="AO1148" s="119"/>
    </row>
    <row r="1149" spans="41:41">
      <c r="AO1149" s="119"/>
    </row>
    <row r="1150" spans="41:41">
      <c r="AO1150" s="119"/>
    </row>
    <row r="1151" spans="41:41">
      <c r="AO1151" s="119"/>
    </row>
    <row r="1152" spans="41:41">
      <c r="AO1152" s="119"/>
    </row>
    <row r="1153" spans="41:41">
      <c r="AO1153" s="119"/>
    </row>
    <row r="1154" spans="41:41">
      <c r="AO1154" s="119"/>
    </row>
    <row r="1155" spans="41:41">
      <c r="AO1155" s="119"/>
    </row>
    <row r="1156" spans="41:41">
      <c r="AO1156" s="119"/>
    </row>
    <row r="1157" spans="41:41">
      <c r="AO1157" s="119"/>
    </row>
    <row r="1158" spans="41:41">
      <c r="AO1158" s="119"/>
    </row>
    <row r="1159" spans="41:41">
      <c r="AO1159" s="119"/>
    </row>
    <row r="1160" spans="41:41">
      <c r="AO1160" s="119"/>
    </row>
    <row r="1161" spans="41:41">
      <c r="AO1161" s="119"/>
    </row>
    <row r="1162" spans="41:41">
      <c r="AO1162" s="119"/>
    </row>
    <row r="1163" spans="41:41">
      <c r="AO1163" s="119"/>
    </row>
    <row r="1164" spans="41:41">
      <c r="AO1164" s="119"/>
    </row>
    <row r="1165" spans="41:41">
      <c r="AO1165" s="119"/>
    </row>
    <row r="1166" spans="41:41">
      <c r="AO1166" s="119"/>
    </row>
    <row r="1167" spans="41:41">
      <c r="AO1167" s="119"/>
    </row>
    <row r="1168" spans="41:41">
      <c r="AO1168" s="119"/>
    </row>
    <row r="1169" spans="41:41">
      <c r="AO1169" s="119"/>
    </row>
    <row r="1170" spans="41:41">
      <c r="AO1170" s="119"/>
    </row>
    <row r="1171" spans="41:41">
      <c r="AO1171" s="119"/>
    </row>
    <row r="1172" spans="41:41">
      <c r="AO1172" s="119"/>
    </row>
    <row r="1173" spans="41:41">
      <c r="AO1173" s="119"/>
    </row>
    <row r="1174" spans="41:41">
      <c r="AO1174" s="119"/>
    </row>
    <row r="1175" spans="41:41">
      <c r="AO1175" s="119"/>
    </row>
    <row r="1176" spans="41:41">
      <c r="AO1176" s="119"/>
    </row>
    <row r="1177" spans="41:41">
      <c r="AO1177" s="119"/>
    </row>
    <row r="1178" spans="41:41">
      <c r="AO1178" s="119"/>
    </row>
    <row r="1179" spans="41:41">
      <c r="AO1179" s="119"/>
    </row>
    <row r="1180" spans="41:41">
      <c r="AO1180" s="119"/>
    </row>
    <row r="1181" spans="41:41">
      <c r="AO1181" s="119"/>
    </row>
    <row r="1182" spans="41:41">
      <c r="AO1182" s="119"/>
    </row>
    <row r="1183" spans="41:41">
      <c r="AO1183" s="119"/>
    </row>
    <row r="1184" spans="41:41">
      <c r="AO1184" s="119"/>
    </row>
    <row r="1185" spans="41:41">
      <c r="AO1185" s="119"/>
    </row>
    <row r="1186" spans="41:41">
      <c r="AO1186" s="119"/>
    </row>
    <row r="1187" spans="41:41">
      <c r="AO1187" s="119"/>
    </row>
    <row r="1188" spans="41:41">
      <c r="AO1188" s="119"/>
    </row>
    <row r="1189" spans="41:41">
      <c r="AO1189" s="119"/>
    </row>
    <row r="1190" spans="41:41">
      <c r="AO1190" s="119"/>
    </row>
    <row r="1191" spans="41:41">
      <c r="AO1191" s="119"/>
    </row>
    <row r="1192" spans="41:41">
      <c r="AO1192" s="119"/>
    </row>
    <row r="1193" spans="41:41">
      <c r="AO1193" s="119"/>
    </row>
    <row r="1194" spans="41:41">
      <c r="AO1194" s="119"/>
    </row>
    <row r="1195" spans="41:41">
      <c r="AO1195" s="119"/>
    </row>
    <row r="1196" spans="41:41">
      <c r="AO1196" s="119"/>
    </row>
    <row r="1197" spans="41:41">
      <c r="AO1197" s="119"/>
    </row>
    <row r="1198" spans="41:41">
      <c r="AO1198" s="119"/>
    </row>
    <row r="1199" spans="41:41">
      <c r="AO1199" s="119"/>
    </row>
    <row r="1200" spans="41:41">
      <c r="AO1200" s="119"/>
    </row>
    <row r="1201" spans="41:41">
      <c r="AO1201" s="119"/>
    </row>
    <row r="1202" spans="41:41">
      <c r="AO1202" s="119"/>
    </row>
    <row r="1203" spans="41:41">
      <c r="AO1203" s="119"/>
    </row>
    <row r="1204" spans="41:41">
      <c r="AO1204" s="119"/>
    </row>
    <row r="1205" spans="41:41">
      <c r="AO1205" s="119"/>
    </row>
    <row r="1206" spans="41:41">
      <c r="AO1206" s="119"/>
    </row>
    <row r="1207" spans="41:41">
      <c r="AO1207" s="119"/>
    </row>
    <row r="1208" spans="41:41">
      <c r="AO1208" s="119"/>
    </row>
    <row r="1209" spans="41:41">
      <c r="AO1209" s="119"/>
    </row>
    <row r="1210" spans="41:41">
      <c r="AO1210" s="119"/>
    </row>
    <row r="1211" spans="41:41">
      <c r="AO1211" s="119"/>
    </row>
    <row r="1212" spans="41:41">
      <c r="AO1212" s="119"/>
    </row>
    <row r="1213" spans="41:41">
      <c r="AO1213" s="119"/>
    </row>
    <row r="1214" spans="41:41">
      <c r="AO1214" s="119"/>
    </row>
    <row r="1215" spans="41:41">
      <c r="AO1215" s="119"/>
    </row>
    <row r="1216" spans="41:41">
      <c r="AO1216" s="119"/>
    </row>
    <row r="1217" spans="41:41">
      <c r="AO1217" s="119"/>
    </row>
    <row r="1218" spans="41:41">
      <c r="AO1218" s="119"/>
    </row>
    <row r="1219" spans="41:41">
      <c r="AO1219" s="119"/>
    </row>
    <row r="1220" spans="41:41">
      <c r="AO1220" s="119"/>
    </row>
    <row r="1221" spans="41:41">
      <c r="AO1221" s="119"/>
    </row>
    <row r="1222" spans="41:41">
      <c r="AO1222" s="119"/>
    </row>
    <row r="1223" spans="41:41">
      <c r="AO1223" s="119"/>
    </row>
    <row r="1224" spans="41:41">
      <c r="AO1224" s="119"/>
    </row>
    <row r="1225" spans="41:41">
      <c r="AO1225" s="119"/>
    </row>
    <row r="1226" spans="41:41">
      <c r="AO1226" s="119"/>
    </row>
    <row r="1227" spans="41:41">
      <c r="AO1227" s="119"/>
    </row>
    <row r="1228" spans="41:41">
      <c r="AO1228" s="119"/>
    </row>
    <row r="1229" spans="41:41">
      <c r="AO1229" s="119"/>
    </row>
    <row r="1230" spans="41:41">
      <c r="AO1230" s="119"/>
    </row>
    <row r="1231" spans="41:41">
      <c r="AO1231" s="119"/>
    </row>
    <row r="1232" spans="41:41">
      <c r="AO1232" s="119"/>
    </row>
    <row r="1233" spans="41:41">
      <c r="AO1233" s="119"/>
    </row>
    <row r="1234" spans="41:41">
      <c r="AO1234" s="119"/>
    </row>
    <row r="1235" spans="41:41">
      <c r="AO1235" s="119"/>
    </row>
    <row r="1236" spans="41:41">
      <c r="AO1236" s="119"/>
    </row>
    <row r="1237" spans="41:41">
      <c r="AO1237" s="119"/>
    </row>
    <row r="1238" spans="41:41">
      <c r="AO1238" s="119"/>
    </row>
    <row r="1239" spans="41:41">
      <c r="AO1239" s="119"/>
    </row>
    <row r="1240" spans="41:41">
      <c r="AO1240" s="119"/>
    </row>
    <row r="1241" spans="41:41">
      <c r="AO1241" s="119"/>
    </row>
    <row r="1242" spans="41:41">
      <c r="AO1242" s="119"/>
    </row>
    <row r="1243" spans="41:41">
      <c r="AO1243" s="119"/>
    </row>
    <row r="1244" spans="41:41">
      <c r="AO1244" s="119"/>
    </row>
    <row r="1245" spans="41:41">
      <c r="AO1245" s="119"/>
    </row>
    <row r="1246" spans="41:41">
      <c r="AO1246" s="119"/>
    </row>
    <row r="1247" spans="41:41">
      <c r="AO1247" s="119"/>
    </row>
    <row r="1248" spans="41:41">
      <c r="AO1248" s="119"/>
    </row>
    <row r="1249" spans="41:41">
      <c r="AO1249" s="119"/>
    </row>
    <row r="1250" spans="41:41">
      <c r="AO1250" s="119"/>
    </row>
    <row r="1251" spans="41:41">
      <c r="AO1251" s="119"/>
    </row>
    <row r="1252" spans="41:41">
      <c r="AO1252" s="119"/>
    </row>
    <row r="1253" spans="41:41">
      <c r="AO1253" s="119"/>
    </row>
    <row r="1254" spans="41:41">
      <c r="AO1254" s="119"/>
    </row>
    <row r="1255" spans="41:41">
      <c r="AO1255" s="119"/>
    </row>
    <row r="1256" spans="41:41">
      <c r="AO1256" s="119"/>
    </row>
    <row r="1257" spans="41:41">
      <c r="AO1257" s="119"/>
    </row>
    <row r="1258" spans="41:41">
      <c r="AO1258" s="119"/>
    </row>
    <row r="1259" spans="41:41">
      <c r="AO1259" s="119"/>
    </row>
    <row r="1260" spans="41:41">
      <c r="AO1260" s="119"/>
    </row>
    <row r="1261" spans="41:41">
      <c r="AO1261" s="119"/>
    </row>
    <row r="1262" spans="41:41">
      <c r="AO1262" s="119"/>
    </row>
    <row r="1263" spans="41:41">
      <c r="AO1263" s="119"/>
    </row>
    <row r="1264" spans="41:41">
      <c r="AO1264" s="119"/>
    </row>
    <row r="1265" spans="41:41">
      <c r="AO1265" s="119"/>
    </row>
    <row r="1266" spans="41:41">
      <c r="AO1266" s="119"/>
    </row>
    <row r="1267" spans="41:41">
      <c r="AO1267" s="119"/>
    </row>
    <row r="1268" spans="41:41">
      <c r="AO1268" s="119"/>
    </row>
    <row r="1269" spans="41:41">
      <c r="AO1269" s="119"/>
    </row>
    <row r="1270" spans="41:41">
      <c r="AO1270" s="119"/>
    </row>
    <row r="1271" spans="41:41">
      <c r="AO1271" s="119"/>
    </row>
    <row r="1272" spans="41:41">
      <c r="AO1272" s="119"/>
    </row>
    <row r="1273" spans="41:41">
      <c r="AO1273" s="119"/>
    </row>
    <row r="1274" spans="41:41">
      <c r="AO1274" s="119"/>
    </row>
    <row r="1275" spans="41:41">
      <c r="AO1275" s="119"/>
    </row>
    <row r="1276" spans="41:41">
      <c r="AO1276" s="119"/>
    </row>
    <row r="1277" spans="41:41">
      <c r="AO1277" s="119"/>
    </row>
    <row r="1278" spans="41:41">
      <c r="AO1278" s="119"/>
    </row>
    <row r="1279" spans="41:41">
      <c r="AO1279" s="119"/>
    </row>
    <row r="1280" spans="41:41">
      <c r="AO1280" s="119"/>
    </row>
    <row r="1281" spans="41:41">
      <c r="AO1281" s="119"/>
    </row>
    <row r="1282" spans="41:41">
      <c r="AO1282" s="119"/>
    </row>
    <row r="1283" spans="41:41">
      <c r="AO1283" s="119"/>
    </row>
    <row r="1284" spans="41:41">
      <c r="AO1284" s="119"/>
    </row>
    <row r="1285" spans="41:41">
      <c r="AO1285" s="119"/>
    </row>
    <row r="1286" spans="41:41">
      <c r="AO1286" s="119"/>
    </row>
    <row r="1287" spans="41:41">
      <c r="AO1287" s="119"/>
    </row>
    <row r="1288" spans="41:41">
      <c r="AO1288" s="119"/>
    </row>
    <row r="1289" spans="41:41">
      <c r="AO1289" s="119"/>
    </row>
    <row r="1290" spans="41:41">
      <c r="AO1290" s="119"/>
    </row>
    <row r="1291" spans="41:41">
      <c r="AO1291" s="119"/>
    </row>
    <row r="1292" spans="41:41">
      <c r="AO1292" s="119"/>
    </row>
    <row r="1293" spans="41:41">
      <c r="AO1293" s="119"/>
    </row>
    <row r="1294" spans="41:41">
      <c r="AO1294" s="119"/>
    </row>
    <row r="1295" spans="41:41">
      <c r="AO1295" s="119"/>
    </row>
    <row r="1296" spans="41:41">
      <c r="AO1296" s="119"/>
    </row>
    <row r="1297" spans="41:41">
      <c r="AO1297" s="119"/>
    </row>
    <row r="1298" spans="41:41">
      <c r="AO1298" s="119"/>
    </row>
    <row r="1299" spans="41:41">
      <c r="AO1299" s="119"/>
    </row>
    <row r="1300" spans="41:41">
      <c r="AO1300" s="119"/>
    </row>
    <row r="1301" spans="41:41">
      <c r="AO1301" s="119"/>
    </row>
    <row r="1302" spans="41:41">
      <c r="AO1302" s="119"/>
    </row>
    <row r="1303" spans="41:41">
      <c r="AO1303" s="119"/>
    </row>
    <row r="1304" spans="41:41">
      <c r="AO1304" s="119"/>
    </row>
    <row r="1305" spans="41:41">
      <c r="AO1305" s="119"/>
    </row>
    <row r="1306" spans="41:41">
      <c r="AO1306" s="119"/>
    </row>
    <row r="1307" spans="41:41">
      <c r="AO1307" s="119"/>
    </row>
    <row r="1308" spans="41:41">
      <c r="AO1308" s="119"/>
    </row>
    <row r="1309" spans="41:41">
      <c r="AO1309" s="119"/>
    </row>
    <row r="1310" spans="41:41">
      <c r="AO1310" s="119"/>
    </row>
    <row r="1311" spans="41:41">
      <c r="AO1311" s="119"/>
    </row>
    <row r="1312" spans="41:41">
      <c r="AO1312" s="119"/>
    </row>
    <row r="1313" spans="41:41">
      <c r="AO1313" s="119"/>
    </row>
    <row r="1314" spans="41:41">
      <c r="AO1314" s="119"/>
    </row>
    <row r="1315" spans="41:41">
      <c r="AO1315" s="119"/>
    </row>
    <row r="1316" spans="41:41">
      <c r="AO1316" s="119"/>
    </row>
    <row r="1317" spans="41:41">
      <c r="AO1317" s="119"/>
    </row>
    <row r="1318" spans="41:41">
      <c r="AO1318" s="119"/>
    </row>
    <row r="1319" spans="41:41">
      <c r="AO1319" s="119"/>
    </row>
    <row r="1320" spans="41:41">
      <c r="AO1320" s="119"/>
    </row>
    <row r="1321" spans="41:41">
      <c r="AO1321" s="119"/>
    </row>
    <row r="1322" spans="41:41">
      <c r="AO1322" s="119"/>
    </row>
    <row r="1323" spans="41:41">
      <c r="AO1323" s="119"/>
    </row>
    <row r="1324" spans="41:41">
      <c r="AO1324" s="119"/>
    </row>
    <row r="1325" spans="41:41">
      <c r="AO1325" s="119"/>
    </row>
    <row r="1326" spans="41:41">
      <c r="AO1326" s="119"/>
    </row>
    <row r="1327" spans="41:41">
      <c r="AO1327" s="119"/>
    </row>
    <row r="1328" spans="41:41">
      <c r="AO1328" s="119"/>
    </row>
    <row r="1329" spans="41:41">
      <c r="AO1329" s="119"/>
    </row>
    <row r="1330" spans="41:41">
      <c r="AO1330" s="119"/>
    </row>
    <row r="1331" spans="41:41">
      <c r="AO1331" s="119"/>
    </row>
    <row r="1332" spans="41:41">
      <c r="AO1332" s="119"/>
    </row>
    <row r="1333" spans="41:41">
      <c r="AO1333" s="119"/>
    </row>
    <row r="1334" spans="41:41">
      <c r="AO1334" s="119"/>
    </row>
    <row r="1335" spans="41:41">
      <c r="AO1335" s="119"/>
    </row>
    <row r="1336" spans="41:41">
      <c r="AO1336" s="119"/>
    </row>
    <row r="1337" spans="41:41">
      <c r="AO1337" s="119"/>
    </row>
    <row r="1338" spans="41:41">
      <c r="AO1338" s="119"/>
    </row>
    <row r="1339" spans="41:41">
      <c r="AO1339" s="119"/>
    </row>
    <row r="1340" spans="41:41">
      <c r="AO1340" s="119"/>
    </row>
    <row r="1341" spans="41:41">
      <c r="AO1341" s="119"/>
    </row>
    <row r="1342" spans="41:41">
      <c r="AO1342" s="119"/>
    </row>
    <row r="1343" spans="41:41">
      <c r="AO1343" s="119"/>
    </row>
    <row r="1344" spans="41:41">
      <c r="AO1344" s="119"/>
    </row>
    <row r="1345" spans="41:41">
      <c r="AO1345" s="119"/>
    </row>
    <row r="1346" spans="41:41">
      <c r="AO1346" s="119"/>
    </row>
    <row r="1347" spans="41:41">
      <c r="AO1347" s="119"/>
    </row>
    <row r="1348" spans="41:41">
      <c r="AO1348" s="119"/>
    </row>
    <row r="1349" spans="41:41">
      <c r="AO1349" s="119"/>
    </row>
    <row r="1350" spans="41:41">
      <c r="AO1350" s="119"/>
    </row>
    <row r="1351" spans="41:41">
      <c r="AO1351" s="119"/>
    </row>
    <row r="1352" spans="41:41">
      <c r="AO1352" s="119"/>
    </row>
    <row r="1353" spans="41:41">
      <c r="AO1353" s="119"/>
    </row>
    <row r="1354" spans="41:41">
      <c r="AO1354" s="119"/>
    </row>
    <row r="1355" spans="41:41">
      <c r="AO1355" s="119"/>
    </row>
    <row r="1356" spans="41:41">
      <c r="AO1356" s="119"/>
    </row>
    <row r="1357" spans="41:41">
      <c r="AO1357" s="119"/>
    </row>
    <row r="1358" spans="41:41">
      <c r="AO1358" s="119"/>
    </row>
    <row r="1359" spans="41:41">
      <c r="AO1359" s="119"/>
    </row>
    <row r="1360" spans="41:41">
      <c r="AO1360" s="119"/>
    </row>
    <row r="1361" spans="41:41">
      <c r="AO1361" s="119"/>
    </row>
    <row r="1362" spans="41:41">
      <c r="AO1362" s="119"/>
    </row>
    <row r="1363" spans="41:41">
      <c r="AO1363" s="119"/>
    </row>
    <row r="1364" spans="41:41">
      <c r="AO1364" s="119"/>
    </row>
    <row r="1365" spans="41:41">
      <c r="AO1365" s="119"/>
    </row>
    <row r="1366" spans="41:41">
      <c r="AO1366" s="119"/>
    </row>
    <row r="1367" spans="41:41">
      <c r="AO1367" s="119"/>
    </row>
    <row r="1368" spans="41:41">
      <c r="AO1368" s="119"/>
    </row>
    <row r="1369" spans="41:41">
      <c r="AO1369" s="119"/>
    </row>
    <row r="1370" spans="41:41">
      <c r="AO1370" s="119"/>
    </row>
    <row r="1371" spans="41:41">
      <c r="AO1371" s="119"/>
    </row>
    <row r="1372" spans="41:41">
      <c r="AO1372" s="119"/>
    </row>
    <row r="1373" spans="41:41">
      <c r="AO1373" s="119"/>
    </row>
    <row r="1374" spans="41:41">
      <c r="AO1374" s="119"/>
    </row>
    <row r="1375" spans="41:41">
      <c r="AO1375" s="119"/>
    </row>
    <row r="1376" spans="41:41">
      <c r="AO1376" s="119"/>
    </row>
    <row r="1377" spans="41:41">
      <c r="AO1377" s="119"/>
    </row>
    <row r="1378" spans="41:41">
      <c r="AO1378" s="119"/>
    </row>
    <row r="1379" spans="41:41">
      <c r="AO1379" s="119"/>
    </row>
    <row r="1380" spans="41:41">
      <c r="AO1380" s="119"/>
    </row>
    <row r="1381" spans="41:41">
      <c r="AO1381" s="119"/>
    </row>
    <row r="1382" spans="41:41">
      <c r="AO1382" s="119"/>
    </row>
    <row r="1383" spans="41:41">
      <c r="AO1383" s="119"/>
    </row>
    <row r="1384" spans="41:41">
      <c r="AO1384" s="119"/>
    </row>
    <row r="1385" spans="41:41">
      <c r="AO1385" s="119"/>
    </row>
    <row r="1386" spans="41:41">
      <c r="AO1386" s="119"/>
    </row>
    <row r="1387" spans="41:41">
      <c r="AO1387" s="119"/>
    </row>
    <row r="1388" spans="41:41">
      <c r="AO1388" s="119"/>
    </row>
    <row r="1389" spans="41:41">
      <c r="AO1389" s="119"/>
    </row>
    <row r="1390" spans="41:41">
      <c r="AO1390" s="119"/>
    </row>
    <row r="1391" spans="41:41">
      <c r="AO1391" s="119"/>
    </row>
    <row r="1392" spans="41:41">
      <c r="AO1392" s="119"/>
    </row>
    <row r="1393" spans="41:41">
      <c r="AO1393" s="119"/>
    </row>
    <row r="1394" spans="41:41">
      <c r="AO1394" s="119"/>
    </row>
    <row r="1395" spans="41:41">
      <c r="AO1395" s="119"/>
    </row>
    <row r="1396" spans="41:41">
      <c r="AO1396" s="119"/>
    </row>
    <row r="1397" spans="41:41">
      <c r="AO1397" s="119"/>
    </row>
    <row r="1398" spans="41:41">
      <c r="AO1398" s="119"/>
    </row>
    <row r="1399" spans="41:41">
      <c r="AO1399" s="119"/>
    </row>
    <row r="1400" spans="41:41">
      <c r="AO1400" s="119"/>
    </row>
    <row r="1401" spans="41:41">
      <c r="AO1401" s="119"/>
    </row>
    <row r="1402" spans="41:41">
      <c r="AO1402" s="119"/>
    </row>
    <row r="1403" spans="41:41">
      <c r="AO1403" s="119"/>
    </row>
    <row r="1404" spans="41:41">
      <c r="AO1404" s="119"/>
    </row>
    <row r="1405" spans="41:41">
      <c r="AO1405" s="119"/>
    </row>
    <row r="1406" spans="41:41">
      <c r="AO1406" s="119"/>
    </row>
    <row r="1407" spans="41:41">
      <c r="AO1407" s="119"/>
    </row>
    <row r="1408" spans="41:41">
      <c r="AO1408" s="119"/>
    </row>
    <row r="1409" spans="41:41">
      <c r="AO1409" s="119"/>
    </row>
    <row r="1410" spans="41:41">
      <c r="AO1410" s="119"/>
    </row>
    <row r="1411" spans="41:41">
      <c r="AO1411" s="119"/>
    </row>
    <row r="1412" spans="41:41">
      <c r="AO1412" s="119"/>
    </row>
    <row r="1413" spans="41:41">
      <c r="AO1413" s="119"/>
    </row>
    <row r="1414" spans="41:41">
      <c r="AO1414" s="119"/>
    </row>
    <row r="1415" spans="41:41">
      <c r="AO1415" s="119"/>
    </row>
    <row r="1416" spans="41:41">
      <c r="AO1416" s="119"/>
    </row>
    <row r="1417" spans="41:41">
      <c r="AO1417" s="119"/>
    </row>
    <row r="1418" spans="41:41">
      <c r="AO1418" s="119"/>
    </row>
    <row r="1419" spans="41:41">
      <c r="AO1419" s="119"/>
    </row>
    <row r="1420" spans="41:41">
      <c r="AO1420" s="119"/>
    </row>
    <row r="1421" spans="41:41">
      <c r="AO1421" s="119"/>
    </row>
    <row r="1422" spans="41:41">
      <c r="AO1422" s="119"/>
    </row>
    <row r="1423" spans="41:41">
      <c r="AO1423" s="119"/>
    </row>
    <row r="1424" spans="41:41">
      <c r="AO1424" s="119"/>
    </row>
    <row r="1425" spans="41:41">
      <c r="AO1425" s="119"/>
    </row>
    <row r="1426" spans="41:41">
      <c r="AO1426" s="119"/>
    </row>
    <row r="1427" spans="41:41">
      <c r="AO1427" s="119"/>
    </row>
    <row r="1428" spans="41:41">
      <c r="AO1428" s="119"/>
    </row>
    <row r="1429" spans="41:41">
      <c r="AO1429" s="119"/>
    </row>
    <row r="1430" spans="41:41">
      <c r="AO1430" s="119"/>
    </row>
    <row r="1431" spans="41:41">
      <c r="AO1431" s="119"/>
    </row>
    <row r="1432" spans="41:41">
      <c r="AO1432" s="119"/>
    </row>
    <row r="1433" spans="41:41">
      <c r="AO1433" s="119"/>
    </row>
    <row r="1434" spans="41:41">
      <c r="AO1434" s="119"/>
    </row>
    <row r="1435" spans="41:41">
      <c r="AO1435" s="119"/>
    </row>
    <row r="1436" spans="41:41">
      <c r="AO1436" s="119"/>
    </row>
    <row r="1437" spans="41:41">
      <c r="AO1437" s="119"/>
    </row>
    <row r="1438" spans="41:41">
      <c r="AO1438" s="119"/>
    </row>
    <row r="1439" spans="41:41">
      <c r="AO1439" s="119"/>
    </row>
    <row r="1440" spans="41:41">
      <c r="AO1440" s="119"/>
    </row>
    <row r="1441" spans="41:41">
      <c r="AO1441" s="119"/>
    </row>
    <row r="1442" spans="41:41">
      <c r="AO1442" s="119"/>
    </row>
    <row r="1443" spans="41:41">
      <c r="AO1443" s="119"/>
    </row>
    <row r="1444" spans="41:41">
      <c r="AO1444" s="119"/>
    </row>
    <row r="1445" spans="41:41">
      <c r="AO1445" s="119"/>
    </row>
    <row r="1446" spans="41:41">
      <c r="AO1446" s="119"/>
    </row>
    <row r="1447" spans="41:41">
      <c r="AO1447" s="119"/>
    </row>
    <row r="1448" spans="41:41">
      <c r="AO1448" s="119"/>
    </row>
    <row r="1449" spans="41:41">
      <c r="AO1449" s="119"/>
    </row>
    <row r="1450" spans="41:41">
      <c r="AO1450" s="119"/>
    </row>
    <row r="1451" spans="41:41">
      <c r="AO1451" s="119"/>
    </row>
    <row r="1452" spans="41:41">
      <c r="AO1452" s="119"/>
    </row>
    <row r="1453" spans="41:41">
      <c r="AO1453" s="119"/>
    </row>
    <row r="1454" spans="41:41">
      <c r="AO1454" s="119"/>
    </row>
    <row r="1455" spans="41:41">
      <c r="AO1455" s="119"/>
    </row>
    <row r="1456" spans="41:41">
      <c r="AO1456" s="119"/>
    </row>
    <row r="1457" spans="41:41">
      <c r="AO1457" s="119"/>
    </row>
    <row r="1458" spans="41:41">
      <c r="AO1458" s="119"/>
    </row>
    <row r="1459" spans="41:41">
      <c r="AO1459" s="119"/>
    </row>
    <row r="1460" spans="41:41">
      <c r="AO1460" s="119"/>
    </row>
    <row r="1461" spans="41:41">
      <c r="AO1461" s="119"/>
    </row>
    <row r="1462" spans="41:41">
      <c r="AO1462" s="119"/>
    </row>
    <row r="1463" spans="41:41">
      <c r="AO1463" s="119"/>
    </row>
    <row r="1464" spans="41:41">
      <c r="AO1464" s="119"/>
    </row>
    <row r="1465" spans="41:41">
      <c r="AO1465" s="119"/>
    </row>
    <row r="1466" spans="41:41">
      <c r="AO1466" s="119"/>
    </row>
    <row r="1467" spans="41:41">
      <c r="AO1467" s="119"/>
    </row>
    <row r="1468" spans="41:41">
      <c r="AO1468" s="119"/>
    </row>
    <row r="1469" spans="41:41">
      <c r="AO1469" s="119"/>
    </row>
    <row r="1470" spans="41:41">
      <c r="AO1470" s="119"/>
    </row>
    <row r="1471" spans="41:41">
      <c r="AO1471" s="119"/>
    </row>
    <row r="1472" spans="41:41">
      <c r="AO1472" s="119"/>
    </row>
    <row r="1473" spans="41:41">
      <c r="AO1473" s="119"/>
    </row>
    <row r="1474" spans="41:41">
      <c r="AO1474" s="119"/>
    </row>
    <row r="1475" spans="41:41">
      <c r="AO1475" s="119"/>
    </row>
    <row r="1476" spans="41:41">
      <c r="AO1476" s="119"/>
    </row>
    <row r="1477" spans="41:41">
      <c r="AO1477" s="119"/>
    </row>
    <row r="1478" spans="41:41">
      <c r="AO1478" s="119"/>
    </row>
    <row r="1479" spans="41:41">
      <c r="AO1479" s="119"/>
    </row>
    <row r="1480" spans="41:41">
      <c r="AO1480" s="119"/>
    </row>
    <row r="1481" spans="41:41">
      <c r="AO1481" s="119"/>
    </row>
    <row r="1482" spans="41:41">
      <c r="AO1482" s="119"/>
    </row>
    <row r="1483" spans="41:41">
      <c r="AO1483" s="119"/>
    </row>
    <row r="1484" spans="41:41">
      <c r="AO1484" s="119"/>
    </row>
    <row r="1485" spans="41:41">
      <c r="AO1485" s="119"/>
    </row>
    <row r="1486" spans="41:41">
      <c r="AO1486" s="119"/>
    </row>
    <row r="1487" spans="41:41">
      <c r="AO1487" s="119"/>
    </row>
    <row r="1488" spans="41:41">
      <c r="AO1488" s="119"/>
    </row>
    <row r="1489" spans="41:41">
      <c r="AO1489" s="119"/>
    </row>
    <row r="1490" spans="41:41">
      <c r="AO1490" s="119"/>
    </row>
    <row r="1491" spans="41:41">
      <c r="AO1491" s="119"/>
    </row>
    <row r="1492" spans="41:41">
      <c r="AO1492" s="119"/>
    </row>
    <row r="1493" spans="41:41">
      <c r="AO1493" s="119"/>
    </row>
    <row r="1494" spans="41:41">
      <c r="AO1494" s="119"/>
    </row>
    <row r="1495" spans="41:41">
      <c r="AO1495" s="119"/>
    </row>
    <row r="1496" spans="41:41">
      <c r="AO1496" s="119"/>
    </row>
    <row r="1497" spans="41:41">
      <c r="AO1497" s="119"/>
    </row>
    <row r="1498" spans="41:41">
      <c r="AO1498" s="119"/>
    </row>
    <row r="1499" spans="41:41">
      <c r="AO1499" s="119"/>
    </row>
    <row r="1500" spans="41:41">
      <c r="AO1500" s="119"/>
    </row>
    <row r="1501" spans="41:41">
      <c r="AO1501" s="119"/>
    </row>
    <row r="1502" spans="41:41">
      <c r="AO1502" s="119"/>
    </row>
    <row r="1503" spans="41:41">
      <c r="AO1503" s="119"/>
    </row>
    <row r="1504" spans="41:41">
      <c r="AO1504" s="119"/>
    </row>
    <row r="1505" spans="41:41">
      <c r="AO1505" s="119"/>
    </row>
    <row r="1506" spans="41:41">
      <c r="AO1506" s="119"/>
    </row>
    <row r="1507" spans="41:41">
      <c r="AO1507" s="119"/>
    </row>
    <row r="1508" spans="41:41">
      <c r="AO1508" s="119"/>
    </row>
    <row r="1509" spans="41:41">
      <c r="AO1509" s="119"/>
    </row>
    <row r="1510" spans="41:41">
      <c r="AO1510" s="119"/>
    </row>
    <row r="1511" spans="41:41">
      <c r="AO1511" s="119"/>
    </row>
    <row r="1512" spans="41:41">
      <c r="AO1512" s="119"/>
    </row>
    <row r="1513" spans="41:41">
      <c r="AO1513" s="119"/>
    </row>
    <row r="1514" spans="41:41">
      <c r="AO1514" s="119"/>
    </row>
    <row r="1515" spans="41:41">
      <c r="AO1515" s="119"/>
    </row>
    <row r="1516" spans="41:41">
      <c r="AO1516" s="119"/>
    </row>
    <row r="1517" spans="41:41">
      <c r="AO1517" s="119"/>
    </row>
    <row r="1518" spans="41:41">
      <c r="AO1518" s="119"/>
    </row>
    <row r="1519" spans="41:41">
      <c r="AO1519" s="119"/>
    </row>
    <row r="1520" spans="41:41">
      <c r="AO1520" s="119"/>
    </row>
    <row r="1521" spans="41:41">
      <c r="AO1521" s="119"/>
    </row>
    <row r="1522" spans="41:41">
      <c r="AO1522" s="119"/>
    </row>
    <row r="1523" spans="41:41">
      <c r="AO1523" s="119"/>
    </row>
    <row r="1524" spans="41:41">
      <c r="AO1524" s="119"/>
    </row>
    <row r="1525" spans="41:41">
      <c r="AO1525" s="119"/>
    </row>
    <row r="1526" spans="41:41">
      <c r="AO1526" s="119"/>
    </row>
    <row r="1527" spans="41:41">
      <c r="AO1527" s="119"/>
    </row>
    <row r="1528" spans="41:41">
      <c r="AO1528" s="119"/>
    </row>
    <row r="1529" spans="41:41">
      <c r="AO1529" s="119"/>
    </row>
    <row r="1530" spans="41:41">
      <c r="AO1530" s="119"/>
    </row>
    <row r="1531" spans="41:41">
      <c r="AO1531" s="119"/>
    </row>
    <row r="1532" spans="41:41">
      <c r="AO1532" s="119"/>
    </row>
    <row r="1533" spans="41:41">
      <c r="AO1533" s="119"/>
    </row>
    <row r="1534" spans="41:41">
      <c r="AO1534" s="119"/>
    </row>
    <row r="1535" spans="41:41">
      <c r="AO1535" s="119"/>
    </row>
    <row r="1536" spans="41:41">
      <c r="AO1536" s="119"/>
    </row>
    <row r="1537" spans="41:41">
      <c r="AO1537" s="119"/>
    </row>
    <row r="1538" spans="41:41">
      <c r="AO1538" s="119"/>
    </row>
    <row r="1539" spans="41:41">
      <c r="AO1539" s="119"/>
    </row>
    <row r="1540" spans="41:41">
      <c r="AO1540" s="119"/>
    </row>
    <row r="1541" spans="41:41">
      <c r="AO1541" s="119"/>
    </row>
    <row r="1542" spans="41:41">
      <c r="AO1542" s="119"/>
    </row>
    <row r="1543" spans="41:41">
      <c r="AO1543" s="119"/>
    </row>
    <row r="1544" spans="41:41">
      <c r="AO1544" s="119"/>
    </row>
    <row r="1545" spans="41:41">
      <c r="AO1545" s="119"/>
    </row>
    <row r="1546" spans="41:41">
      <c r="AO1546" s="119"/>
    </row>
    <row r="1547" spans="41:41">
      <c r="AO1547" s="119"/>
    </row>
    <row r="1548" spans="41:41">
      <c r="AO1548" s="119"/>
    </row>
    <row r="1549" spans="41:41">
      <c r="AO1549" s="119"/>
    </row>
    <row r="1550" spans="41:41">
      <c r="AO1550" s="119"/>
    </row>
    <row r="1551" spans="41:41">
      <c r="AO1551" s="119"/>
    </row>
    <row r="1552" spans="41:41">
      <c r="AO1552" s="119"/>
    </row>
    <row r="1553" spans="41:41">
      <c r="AO1553" s="119"/>
    </row>
    <row r="1554" spans="41:41">
      <c r="AO1554" s="119"/>
    </row>
    <row r="1555" spans="41:41">
      <c r="AO1555" s="119"/>
    </row>
    <row r="1556" spans="41:41">
      <c r="AO1556" s="119"/>
    </row>
    <row r="1557" spans="41:41">
      <c r="AO1557" s="119"/>
    </row>
    <row r="1558" spans="41:41">
      <c r="AO1558" s="119"/>
    </row>
    <row r="1559" spans="41:41">
      <c r="AO1559" s="119"/>
    </row>
    <row r="1560" spans="41:41">
      <c r="AO1560" s="119"/>
    </row>
    <row r="1561" spans="41:41">
      <c r="AO1561" s="119"/>
    </row>
    <row r="1562" spans="41:41">
      <c r="AO1562" s="119"/>
    </row>
    <row r="1563" spans="41:41">
      <c r="AO1563" s="119"/>
    </row>
    <row r="1564" spans="41:41">
      <c r="AO1564" s="119"/>
    </row>
    <row r="1565" spans="41:41">
      <c r="AO1565" s="119"/>
    </row>
    <row r="1566" spans="41:41">
      <c r="AO1566" s="119"/>
    </row>
    <row r="1567" spans="41:41">
      <c r="AO1567" s="119"/>
    </row>
    <row r="1568" spans="41:41">
      <c r="AO1568" s="119"/>
    </row>
    <row r="1569" spans="41:41">
      <c r="AO1569" s="119"/>
    </row>
    <row r="1570" spans="41:41">
      <c r="AO1570" s="119"/>
    </row>
    <row r="1571" spans="41:41">
      <c r="AO1571" s="119"/>
    </row>
    <row r="1572" spans="41:41">
      <c r="AO1572" s="119"/>
    </row>
    <row r="1573" spans="41:41">
      <c r="AO1573" s="119"/>
    </row>
    <row r="1574" spans="41:41">
      <c r="AO1574" s="119"/>
    </row>
    <row r="1575" spans="41:41">
      <c r="AO1575" s="119"/>
    </row>
    <row r="1576" spans="41:41">
      <c r="AO1576" s="119"/>
    </row>
    <row r="1577" spans="41:41">
      <c r="AO1577" s="119"/>
    </row>
    <row r="1578" spans="41:41">
      <c r="AO1578" s="119"/>
    </row>
    <row r="1579" spans="41:41">
      <c r="AO1579" s="119"/>
    </row>
    <row r="1580" spans="41:41">
      <c r="AO1580" s="119"/>
    </row>
    <row r="1581" spans="41:41">
      <c r="AO1581" s="119"/>
    </row>
    <row r="1582" spans="41:41">
      <c r="AO1582" s="119"/>
    </row>
    <row r="1583" spans="41:41">
      <c r="AO1583" s="119"/>
    </row>
    <row r="1584" spans="41:41">
      <c r="AO1584" s="119"/>
    </row>
    <row r="1585" spans="41:41">
      <c r="AO1585" s="119"/>
    </row>
    <row r="1586" spans="41:41">
      <c r="AO1586" s="119"/>
    </row>
    <row r="1587" spans="41:41">
      <c r="AO1587" s="119"/>
    </row>
    <row r="1588" spans="41:41">
      <c r="AO1588" s="119"/>
    </row>
    <row r="1589" spans="41:41">
      <c r="AO1589" s="119"/>
    </row>
    <row r="1590" spans="41:41">
      <c r="AO1590" s="119"/>
    </row>
    <row r="1591" spans="41:41">
      <c r="AO1591" s="119"/>
    </row>
    <row r="1592" spans="41:41">
      <c r="AO1592" s="119"/>
    </row>
    <row r="1593" spans="41:41">
      <c r="AO1593" s="119"/>
    </row>
    <row r="1594" spans="41:41">
      <c r="AO1594" s="119"/>
    </row>
    <row r="1595" spans="41:41">
      <c r="AO1595" s="119"/>
    </row>
    <row r="1596" spans="41:41">
      <c r="AO1596" s="119"/>
    </row>
    <row r="1597" spans="41:41">
      <c r="AO1597" s="119"/>
    </row>
    <row r="1598" spans="41:41">
      <c r="AO1598" s="119"/>
    </row>
    <row r="1599" spans="41:41">
      <c r="AO1599" s="119"/>
    </row>
    <row r="1600" spans="41:41">
      <c r="AO1600" s="119"/>
    </row>
    <row r="1601" spans="41:41">
      <c r="AO1601" s="119"/>
    </row>
    <row r="1602" spans="41:41">
      <c r="AO1602" s="119"/>
    </row>
    <row r="1603" spans="41:41">
      <c r="AO1603" s="119"/>
    </row>
    <row r="1604" spans="41:41">
      <c r="AO1604" s="119"/>
    </row>
    <row r="1605" spans="41:41">
      <c r="AO1605" s="119"/>
    </row>
    <row r="1606" spans="41:41">
      <c r="AO1606" s="119"/>
    </row>
    <row r="1607" spans="41:41">
      <c r="AO1607" s="119"/>
    </row>
    <row r="1608" spans="41:41">
      <c r="AO1608" s="119"/>
    </row>
    <row r="1609" spans="41:41">
      <c r="AO1609" s="119"/>
    </row>
    <row r="1610" spans="41:41">
      <c r="AO1610" s="119"/>
    </row>
    <row r="1611" spans="41:41">
      <c r="AO1611" s="119"/>
    </row>
    <row r="1612" spans="41:41">
      <c r="AO1612" s="119"/>
    </row>
    <row r="1613" spans="41:41">
      <c r="AO1613" s="119"/>
    </row>
    <row r="1614" spans="41:41">
      <c r="AO1614" s="119"/>
    </row>
    <row r="1615" spans="41:41">
      <c r="AO1615" s="119"/>
    </row>
    <row r="1616" spans="41:41">
      <c r="AO1616" s="119"/>
    </row>
    <row r="1617" spans="41:41">
      <c r="AO1617" s="119"/>
    </row>
    <row r="1618" spans="41:41">
      <c r="AO1618" s="119"/>
    </row>
    <row r="1619" spans="41:41">
      <c r="AO1619" s="119"/>
    </row>
    <row r="1620" spans="41:41">
      <c r="AO1620" s="119"/>
    </row>
    <row r="1621" spans="41:41">
      <c r="AO1621" s="119"/>
    </row>
    <row r="1622" spans="41:41">
      <c r="AO1622" s="119"/>
    </row>
    <row r="1623" spans="41:41">
      <c r="AO1623" s="119"/>
    </row>
    <row r="1624" spans="41:41">
      <c r="AO1624" s="119"/>
    </row>
    <row r="1625" spans="41:41">
      <c r="AO1625" s="119"/>
    </row>
    <row r="1626" spans="41:41">
      <c r="AO1626" s="119"/>
    </row>
    <row r="1627" spans="41:41">
      <c r="AO1627" s="119"/>
    </row>
    <row r="1628" spans="41:41">
      <c r="AO1628" s="119"/>
    </row>
    <row r="1629" spans="41:41">
      <c r="AO1629" s="119"/>
    </row>
    <row r="1630" spans="41:41">
      <c r="AO1630" s="119"/>
    </row>
    <row r="1631" spans="41:41">
      <c r="AO1631" s="119"/>
    </row>
    <row r="1632" spans="41:41">
      <c r="AO1632" s="119"/>
    </row>
    <row r="1633" spans="41:41">
      <c r="AO1633" s="119"/>
    </row>
    <row r="1634" spans="41:41">
      <c r="AO1634" s="119"/>
    </row>
    <row r="1635" spans="41:41">
      <c r="AO1635" s="119"/>
    </row>
    <row r="1636" spans="41:41">
      <c r="AO1636" s="119"/>
    </row>
    <row r="1637" spans="41:41">
      <c r="AO1637" s="119"/>
    </row>
    <row r="1638" spans="41:41">
      <c r="AO1638" s="119"/>
    </row>
    <row r="1639" spans="41:41">
      <c r="AO1639" s="119"/>
    </row>
    <row r="1640" spans="41:41">
      <c r="AO1640" s="119"/>
    </row>
    <row r="1641" spans="41:41">
      <c r="AO1641" s="119"/>
    </row>
    <row r="1642" spans="41:41">
      <c r="AO1642" s="119"/>
    </row>
    <row r="1643" spans="41:41">
      <c r="AO1643" s="119"/>
    </row>
    <row r="1644" spans="41:41">
      <c r="AO1644" s="119"/>
    </row>
    <row r="1645" spans="41:41">
      <c r="AO1645" s="119"/>
    </row>
    <row r="1646" spans="41:41">
      <c r="AO1646" s="119"/>
    </row>
    <row r="1647" spans="41:41">
      <c r="AO1647" s="119"/>
    </row>
    <row r="1648" spans="41:41">
      <c r="AO1648" s="119"/>
    </row>
    <row r="1649" spans="41:41">
      <c r="AO1649" s="119"/>
    </row>
    <row r="1650" spans="41:41">
      <c r="AO1650" s="119"/>
    </row>
    <row r="1651" spans="41:41">
      <c r="AO1651" s="119"/>
    </row>
    <row r="1652" spans="41:41">
      <c r="AO1652" s="119"/>
    </row>
    <row r="1653" spans="41:41">
      <c r="AO1653" s="119"/>
    </row>
    <row r="1654" spans="41:41">
      <c r="AO1654" s="119"/>
    </row>
    <row r="1655" spans="41:41">
      <c r="AO1655" s="119"/>
    </row>
    <row r="1656" spans="41:41">
      <c r="AO1656" s="119"/>
    </row>
    <row r="1657" spans="41:41">
      <c r="AO1657" s="119"/>
    </row>
    <row r="1658" spans="41:41">
      <c r="AO1658" s="119"/>
    </row>
    <row r="1659" spans="41:41">
      <c r="AO1659" s="119"/>
    </row>
    <row r="1660" spans="41:41">
      <c r="AO1660" s="119"/>
    </row>
    <row r="1661" spans="41:41">
      <c r="AO1661" s="119"/>
    </row>
    <row r="1662" spans="41:41">
      <c r="AO1662" s="119"/>
    </row>
    <row r="1663" spans="41:41">
      <c r="AO1663" s="119"/>
    </row>
    <row r="1664" spans="41:41">
      <c r="AO1664" s="119"/>
    </row>
    <row r="1665" spans="41:41">
      <c r="AO1665" s="119"/>
    </row>
    <row r="1666" spans="41:41">
      <c r="AO1666" s="119"/>
    </row>
    <row r="1667" spans="41:41">
      <c r="AO1667" s="119"/>
    </row>
    <row r="1668" spans="41:41">
      <c r="AO1668" s="119"/>
    </row>
    <row r="1669" spans="41:41">
      <c r="AO1669" s="119"/>
    </row>
    <row r="1670" spans="41:41">
      <c r="AO1670" s="119"/>
    </row>
    <row r="1671" spans="41:41">
      <c r="AO1671" s="119"/>
    </row>
    <row r="1672" spans="41:41">
      <c r="AO1672" s="119"/>
    </row>
    <row r="1673" spans="41:41">
      <c r="AO1673" s="119"/>
    </row>
    <row r="1674" spans="41:41">
      <c r="AO1674" s="119"/>
    </row>
    <row r="1675" spans="41:41">
      <c r="AO1675" s="119"/>
    </row>
    <row r="1676" spans="41:41">
      <c r="AO1676" s="119"/>
    </row>
    <row r="1677" spans="41:41">
      <c r="AO1677" s="119"/>
    </row>
    <row r="1678" spans="41:41">
      <c r="AO1678" s="119"/>
    </row>
    <row r="1679" spans="41:41">
      <c r="AO1679" s="119"/>
    </row>
    <row r="1680" spans="41:41">
      <c r="AO1680" s="119"/>
    </row>
    <row r="1681" spans="41:41">
      <c r="AO1681" s="119"/>
    </row>
    <row r="1682" spans="41:41">
      <c r="AO1682" s="119"/>
    </row>
    <row r="1683" spans="41:41">
      <c r="AO1683" s="119"/>
    </row>
    <row r="1684" spans="41:41">
      <c r="AO1684" s="119"/>
    </row>
    <row r="1685" spans="41:41">
      <c r="AO1685" s="119"/>
    </row>
    <row r="1686" spans="41:41">
      <c r="AO1686" s="119"/>
    </row>
    <row r="1687" spans="41:41">
      <c r="AO1687" s="119"/>
    </row>
    <row r="1688" spans="41:41">
      <c r="AO1688" s="119"/>
    </row>
    <row r="1689" spans="41:41">
      <c r="AO1689" s="119"/>
    </row>
    <row r="1690" spans="41:41">
      <c r="AO1690" s="119"/>
    </row>
    <row r="1691" spans="41:41">
      <c r="AO1691" s="119"/>
    </row>
    <row r="1692" spans="41:41">
      <c r="AO1692" s="119"/>
    </row>
    <row r="1693" spans="41:41">
      <c r="AO1693" s="119"/>
    </row>
    <row r="1694" spans="41:41">
      <c r="AO1694" s="119"/>
    </row>
    <row r="1695" spans="41:41">
      <c r="AO1695" s="119"/>
    </row>
    <row r="1696" spans="41:41">
      <c r="AO1696" s="119"/>
    </row>
    <row r="1697" spans="41:41">
      <c r="AO1697" s="119"/>
    </row>
    <row r="1698" spans="41:41">
      <c r="AO1698" s="119"/>
    </row>
    <row r="1699" spans="41:41">
      <c r="AO1699" s="119"/>
    </row>
    <row r="1700" spans="41:41">
      <c r="AO1700" s="119"/>
    </row>
    <row r="1701" spans="41:41">
      <c r="AO1701" s="119"/>
    </row>
    <row r="1702" spans="41:41">
      <c r="AO1702" s="119"/>
    </row>
    <row r="1703" spans="41:41">
      <c r="AO1703" s="119"/>
    </row>
    <row r="1704" spans="41:41">
      <c r="AO1704" s="119"/>
    </row>
    <row r="1705" spans="41:41">
      <c r="AO1705" s="119"/>
    </row>
    <row r="1706" spans="41:41">
      <c r="AO1706" s="119"/>
    </row>
    <row r="1707" spans="41:41">
      <c r="AO1707" s="119"/>
    </row>
    <row r="1708" spans="41:41">
      <c r="AO1708" s="119"/>
    </row>
    <row r="1709" spans="41:41">
      <c r="AO1709" s="119"/>
    </row>
    <row r="1710" spans="41:41">
      <c r="AO1710" s="119"/>
    </row>
    <row r="1711" spans="41:41">
      <c r="AO1711" s="119"/>
    </row>
    <row r="1712" spans="41:41">
      <c r="AO1712" s="119"/>
    </row>
    <row r="1713" spans="41:41">
      <c r="AO1713" s="119"/>
    </row>
    <row r="1714" spans="41:41">
      <c r="AO1714" s="119"/>
    </row>
    <row r="1715" spans="41:41">
      <c r="AO1715" s="119"/>
    </row>
    <row r="1716" spans="41:41">
      <c r="AO1716" s="119"/>
    </row>
    <row r="1717" spans="41:41">
      <c r="AO1717" s="119"/>
    </row>
    <row r="1718" spans="41:41">
      <c r="AO1718" s="119"/>
    </row>
    <row r="1719" spans="41:41">
      <c r="AO1719" s="119"/>
    </row>
    <row r="1720" spans="41:41">
      <c r="AO1720" s="119"/>
    </row>
    <row r="1721" spans="41:41">
      <c r="AO1721" s="119"/>
    </row>
    <row r="1722" spans="41:41">
      <c r="AO1722" s="119"/>
    </row>
    <row r="1723" spans="41:41">
      <c r="AO1723" s="119"/>
    </row>
    <row r="1724" spans="41:41">
      <c r="AO1724" s="119"/>
    </row>
    <row r="1725" spans="41:41">
      <c r="AO1725" s="119"/>
    </row>
    <row r="1726" spans="41:41">
      <c r="AO1726" s="119"/>
    </row>
    <row r="1727" spans="41:41">
      <c r="AO1727" s="119"/>
    </row>
    <row r="1728" spans="41:41">
      <c r="AO1728" s="119"/>
    </row>
    <row r="1729" spans="41:41">
      <c r="AO1729" s="119"/>
    </row>
    <row r="1730" spans="41:41">
      <c r="AO1730" s="119"/>
    </row>
    <row r="1731" spans="41:41">
      <c r="AO1731" s="119"/>
    </row>
    <row r="1732" spans="41:41">
      <c r="AO1732" s="119"/>
    </row>
    <row r="1733" spans="41:41">
      <c r="AO1733" s="119"/>
    </row>
    <row r="1734" spans="41:41">
      <c r="AO1734" s="119"/>
    </row>
    <row r="1735" spans="41:41">
      <c r="AO1735" s="119"/>
    </row>
    <row r="1736" spans="41:41">
      <c r="AO1736" s="119"/>
    </row>
    <row r="1737" spans="41:41">
      <c r="AO1737" s="119"/>
    </row>
    <row r="1738" spans="41:41">
      <c r="AO1738" s="119"/>
    </row>
    <row r="1739" spans="41:41">
      <c r="AO1739" s="119"/>
    </row>
    <row r="1740" spans="41:41">
      <c r="AO1740" s="119"/>
    </row>
    <row r="1741" spans="41:41">
      <c r="AO1741" s="119"/>
    </row>
    <row r="1742" spans="41:41">
      <c r="AO1742" s="119"/>
    </row>
    <row r="1743" spans="41:41">
      <c r="AO1743" s="119"/>
    </row>
    <row r="1744" spans="41:41">
      <c r="AO1744" s="119"/>
    </row>
    <row r="1745" spans="41:41">
      <c r="AO1745" s="119"/>
    </row>
    <row r="1746" spans="41:41">
      <c r="AO1746" s="119"/>
    </row>
    <row r="1747" spans="41:41">
      <c r="AO1747" s="119"/>
    </row>
    <row r="1748" spans="41:41">
      <c r="AO1748" s="119"/>
    </row>
    <row r="1749" spans="41:41">
      <c r="AO1749" s="119"/>
    </row>
    <row r="1750" spans="41:41">
      <c r="AO1750" s="119"/>
    </row>
    <row r="1751" spans="41:41">
      <c r="AO1751" s="119"/>
    </row>
    <row r="1752" spans="41:41">
      <c r="AO1752" s="119"/>
    </row>
    <row r="1753" spans="41:41">
      <c r="AO1753" s="119"/>
    </row>
    <row r="1754" spans="41:41">
      <c r="AO1754" s="119"/>
    </row>
    <row r="1755" spans="41:41">
      <c r="AO1755" s="119"/>
    </row>
    <row r="1756" spans="41:41">
      <c r="AO1756" s="119"/>
    </row>
    <row r="1757" spans="41:41">
      <c r="AO1757" s="119"/>
    </row>
    <row r="1758" spans="41:41">
      <c r="AO1758" s="119"/>
    </row>
    <row r="1759" spans="41:41">
      <c r="AO1759" s="119"/>
    </row>
    <row r="1760" spans="41:41">
      <c r="AO1760" s="119"/>
    </row>
    <row r="1761" spans="41:41">
      <c r="AO1761" s="119"/>
    </row>
    <row r="1762" spans="41:41">
      <c r="AO1762" s="119"/>
    </row>
    <row r="1763" spans="41:41">
      <c r="AO1763" s="119"/>
    </row>
    <row r="1764" spans="41:41">
      <c r="AO1764" s="119"/>
    </row>
    <row r="1765" spans="41:41">
      <c r="AO1765" s="119"/>
    </row>
    <row r="1766" spans="41:41">
      <c r="AO1766" s="119"/>
    </row>
    <row r="1767" spans="41:41">
      <c r="AO1767" s="119"/>
    </row>
    <row r="1768" spans="41:41">
      <c r="AO1768" s="119"/>
    </row>
    <row r="1769" spans="41:41">
      <c r="AO1769" s="119"/>
    </row>
    <row r="1770" spans="41:41">
      <c r="AO1770" s="119"/>
    </row>
    <row r="1771" spans="41:41">
      <c r="AO1771" s="119"/>
    </row>
    <row r="1772" spans="41:41">
      <c r="AO1772" s="119"/>
    </row>
    <row r="1773" spans="41:41">
      <c r="AO1773" s="119"/>
    </row>
    <row r="1774" spans="41:41">
      <c r="AO1774" s="119"/>
    </row>
    <row r="1775" spans="41:41">
      <c r="AO1775" s="119"/>
    </row>
    <row r="1776" spans="41:41">
      <c r="AO1776" s="119"/>
    </row>
    <row r="1777" spans="41:41">
      <c r="AO1777" s="119"/>
    </row>
    <row r="1778" spans="41:41">
      <c r="AO1778" s="119"/>
    </row>
    <row r="1779" spans="41:41">
      <c r="AO1779" s="119"/>
    </row>
    <row r="1780" spans="41:41">
      <c r="AO1780" s="119"/>
    </row>
    <row r="1781" spans="41:41">
      <c r="AO1781" s="119"/>
    </row>
    <row r="1782" spans="41:41">
      <c r="AO1782" s="119"/>
    </row>
    <row r="1783" spans="41:41">
      <c r="AO1783" s="119"/>
    </row>
    <row r="1784" spans="41:41">
      <c r="AO1784" s="119"/>
    </row>
    <row r="1785" spans="41:41">
      <c r="AO1785" s="119"/>
    </row>
    <row r="1786" spans="41:41">
      <c r="AO1786" s="119"/>
    </row>
    <row r="1787" spans="41:41">
      <c r="AO1787" s="119"/>
    </row>
    <row r="1788" spans="41:41">
      <c r="AO1788" s="119"/>
    </row>
    <row r="1789" spans="41:41">
      <c r="AO1789" s="119"/>
    </row>
    <row r="1790" spans="41:41">
      <c r="AO1790" s="119"/>
    </row>
    <row r="1791" spans="41:41">
      <c r="AO1791" s="119"/>
    </row>
    <row r="1792" spans="41:41">
      <c r="AO1792" s="119"/>
    </row>
    <row r="1793" spans="41:41">
      <c r="AO1793" s="119"/>
    </row>
    <row r="1794" spans="41:41">
      <c r="AO1794" s="119"/>
    </row>
    <row r="1795" spans="41:41">
      <c r="AO1795" s="119"/>
    </row>
    <row r="1796" spans="41:41">
      <c r="AO1796" s="119"/>
    </row>
    <row r="1797" spans="41:41">
      <c r="AO1797" s="119"/>
    </row>
    <row r="1798" spans="41:41">
      <c r="AO1798" s="119"/>
    </row>
    <row r="1799" spans="41:41">
      <c r="AO1799" s="119"/>
    </row>
    <row r="1800" spans="41:41">
      <c r="AO1800" s="119"/>
    </row>
    <row r="1801" spans="41:41">
      <c r="AO1801" s="119"/>
    </row>
    <row r="1802" spans="41:41">
      <c r="AO1802" s="119"/>
    </row>
    <row r="1803" spans="41:41">
      <c r="AO1803" s="119"/>
    </row>
    <row r="1804" spans="41:41">
      <c r="AO1804" s="119"/>
    </row>
    <row r="1805" spans="41:41">
      <c r="AO1805" s="119"/>
    </row>
    <row r="1806" spans="41:41">
      <c r="AO1806" s="119"/>
    </row>
    <row r="1807" spans="41:41">
      <c r="AO1807" s="119"/>
    </row>
    <row r="1808" spans="41:41">
      <c r="AO1808" s="119"/>
    </row>
    <row r="1809" spans="41:41">
      <c r="AO1809" s="119"/>
    </row>
    <row r="1810" spans="41:41">
      <c r="AO1810" s="119"/>
    </row>
    <row r="1811" spans="41:41">
      <c r="AO1811" s="119"/>
    </row>
    <row r="1812" spans="41:41">
      <c r="AO1812" s="119"/>
    </row>
    <row r="1813" spans="41:41">
      <c r="AO1813" s="119"/>
    </row>
    <row r="1814" spans="41:41">
      <c r="AO1814" s="119"/>
    </row>
    <row r="1815" spans="41:41">
      <c r="AO1815" s="119"/>
    </row>
    <row r="1816" spans="41:41">
      <c r="AO1816" s="119"/>
    </row>
    <row r="1817" spans="41:41">
      <c r="AO1817" s="119"/>
    </row>
    <row r="1818" spans="41:41">
      <c r="AO1818" s="119"/>
    </row>
    <row r="1819" spans="41:41">
      <c r="AO1819" s="119"/>
    </row>
    <row r="1820" spans="41:41">
      <c r="AO1820" s="119"/>
    </row>
    <row r="1821" spans="41:41">
      <c r="AO1821" s="119"/>
    </row>
    <row r="1822" spans="41:41">
      <c r="AO1822" s="119"/>
    </row>
    <row r="1823" spans="41:41">
      <c r="AO1823" s="119"/>
    </row>
    <row r="1824" spans="41:41">
      <c r="AO1824" s="119"/>
    </row>
    <row r="1825" spans="41:41">
      <c r="AO1825" s="119"/>
    </row>
    <row r="1826" spans="41:41">
      <c r="AO1826" s="119"/>
    </row>
    <row r="1827" spans="41:41">
      <c r="AO1827" s="119"/>
    </row>
    <row r="1828" spans="41:41">
      <c r="AO1828" s="119"/>
    </row>
    <row r="1829" spans="41:41">
      <c r="AO1829" s="119"/>
    </row>
    <row r="1830" spans="41:41">
      <c r="AO1830" s="119"/>
    </row>
    <row r="1831" spans="41:41">
      <c r="AO1831" s="119"/>
    </row>
    <row r="1832" spans="41:41">
      <c r="AO1832" s="119"/>
    </row>
    <row r="1833" spans="41:41">
      <c r="AO1833" s="119"/>
    </row>
    <row r="1834" spans="41:41">
      <c r="AO1834" s="119"/>
    </row>
    <row r="1835" spans="41:41">
      <c r="AO1835" s="119"/>
    </row>
    <row r="1836" spans="41:41">
      <c r="AO1836" s="119"/>
    </row>
    <row r="1837" spans="41:41">
      <c r="AO1837" s="119"/>
    </row>
    <row r="1838" spans="41:41">
      <c r="AO1838" s="119"/>
    </row>
    <row r="1839" spans="41:41">
      <c r="AO1839" s="119"/>
    </row>
    <row r="1840" spans="41:41">
      <c r="AO1840" s="119"/>
    </row>
    <row r="1841" spans="41:41">
      <c r="AO1841" s="119"/>
    </row>
    <row r="1842" spans="41:41">
      <c r="AO1842" s="119"/>
    </row>
    <row r="1843" spans="41:41">
      <c r="AO1843" s="119"/>
    </row>
    <row r="1844" spans="41:41">
      <c r="AO1844" s="119"/>
    </row>
    <row r="1845" spans="41:41">
      <c r="AO1845" s="119"/>
    </row>
    <row r="1846" spans="41:41">
      <c r="AO1846" s="119"/>
    </row>
    <row r="1847" spans="41:41">
      <c r="AO1847" s="119"/>
    </row>
    <row r="1848" spans="41:41">
      <c r="AO1848" s="119"/>
    </row>
    <row r="1849" spans="41:41">
      <c r="AO1849" s="119"/>
    </row>
    <row r="1850" spans="41:41">
      <c r="AO1850" s="119"/>
    </row>
    <row r="1851" spans="41:41">
      <c r="AO1851" s="119"/>
    </row>
    <row r="1852" spans="41:41">
      <c r="AO1852" s="119"/>
    </row>
    <row r="1853" spans="41:41">
      <c r="AO1853" s="119"/>
    </row>
    <row r="1854" spans="41:41">
      <c r="AO1854" s="119"/>
    </row>
    <row r="1855" spans="41:41">
      <c r="AO1855" s="119"/>
    </row>
    <row r="1856" spans="41:41">
      <c r="AO1856" s="119"/>
    </row>
    <row r="1857" spans="41:41">
      <c r="AO1857" s="119"/>
    </row>
    <row r="1858" spans="41:41">
      <c r="AO1858" s="119"/>
    </row>
    <row r="1859" spans="41:41">
      <c r="AO1859" s="119"/>
    </row>
    <row r="1860" spans="41:41">
      <c r="AO1860" s="119"/>
    </row>
    <row r="1861" spans="41:41">
      <c r="AO1861" s="119"/>
    </row>
    <row r="1862" spans="41:41">
      <c r="AO1862" s="119"/>
    </row>
    <row r="1863" spans="41:41">
      <c r="AO1863" s="119"/>
    </row>
    <row r="1864" spans="41:41">
      <c r="AO1864" s="119"/>
    </row>
    <row r="1865" spans="41:41">
      <c r="AO1865" s="119"/>
    </row>
    <row r="1866" spans="41:41">
      <c r="AO1866" s="119"/>
    </row>
    <row r="1867" spans="41:41">
      <c r="AO1867" s="119"/>
    </row>
    <row r="1868" spans="41:41">
      <c r="AO1868" s="119"/>
    </row>
    <row r="1869" spans="41:41">
      <c r="AO1869" s="119"/>
    </row>
    <row r="1870" spans="41:41">
      <c r="AO1870" s="119"/>
    </row>
    <row r="1871" spans="41:41">
      <c r="AO1871" s="119"/>
    </row>
    <row r="1872" spans="41:41">
      <c r="AO1872" s="119"/>
    </row>
    <row r="1873" spans="41:41">
      <c r="AO1873" s="119"/>
    </row>
    <row r="1874" spans="41:41">
      <c r="AO1874" s="119"/>
    </row>
    <row r="1875" spans="41:41">
      <c r="AO1875" s="119"/>
    </row>
    <row r="1876" spans="41:41">
      <c r="AO1876" s="119"/>
    </row>
    <row r="1877" spans="41:41">
      <c r="AO1877" s="119"/>
    </row>
    <row r="1878" spans="41:41">
      <c r="AO1878" s="119"/>
    </row>
    <row r="1879" spans="41:41">
      <c r="AO1879" s="119"/>
    </row>
    <row r="1880" spans="41:41">
      <c r="AO1880" s="119"/>
    </row>
    <row r="1881" spans="41:41">
      <c r="AO1881" s="119"/>
    </row>
    <row r="1882" spans="41:41">
      <c r="AO1882" s="119"/>
    </row>
    <row r="1883" spans="41:41">
      <c r="AO1883" s="119"/>
    </row>
    <row r="1884" spans="41:41">
      <c r="AO1884" s="119"/>
    </row>
    <row r="1885" spans="41:41">
      <c r="AO1885" s="119"/>
    </row>
    <row r="1886" spans="41:41">
      <c r="AO1886" s="119"/>
    </row>
    <row r="1887" spans="41:41">
      <c r="AO1887" s="119"/>
    </row>
    <row r="1888" spans="41:41">
      <c r="AO1888" s="119"/>
    </row>
    <row r="1889" spans="41:41">
      <c r="AO1889" s="119"/>
    </row>
    <row r="1890" spans="41:41">
      <c r="AO1890" s="119"/>
    </row>
    <row r="1891" spans="41:41">
      <c r="AO1891" s="119"/>
    </row>
    <row r="1892" spans="41:41">
      <c r="AO1892" s="119"/>
    </row>
    <row r="1893" spans="41:41">
      <c r="AO1893" s="119"/>
    </row>
    <row r="1894" spans="41:41">
      <c r="AO1894" s="119"/>
    </row>
    <row r="1895" spans="41:41">
      <c r="AO1895" s="119"/>
    </row>
    <row r="1896" spans="41:41">
      <c r="AO1896" s="119"/>
    </row>
    <row r="1897" spans="41:41">
      <c r="AO1897" s="119"/>
    </row>
    <row r="1898" spans="41:41">
      <c r="AO1898" s="119"/>
    </row>
    <row r="1899" spans="41:41">
      <c r="AO1899" s="119"/>
    </row>
    <row r="1900" spans="41:41">
      <c r="AO1900" s="119"/>
    </row>
    <row r="1901" spans="41:41">
      <c r="AO1901" s="119"/>
    </row>
    <row r="1902" spans="41:41">
      <c r="AO1902" s="119"/>
    </row>
    <row r="1903" spans="41:41">
      <c r="AO1903" s="119"/>
    </row>
    <row r="1904" spans="41:41">
      <c r="AO1904" s="119"/>
    </row>
    <row r="1905" spans="41:41">
      <c r="AO1905" s="119"/>
    </row>
    <row r="1906" spans="41:41">
      <c r="AO1906" s="119"/>
    </row>
    <row r="1907" spans="41:41">
      <c r="AO1907" s="119"/>
    </row>
    <row r="1908" spans="41:41">
      <c r="AO1908" s="119"/>
    </row>
    <row r="1909" spans="41:41">
      <c r="AO1909" s="119"/>
    </row>
    <row r="1910" spans="41:41">
      <c r="AO1910" s="119"/>
    </row>
    <row r="1911" spans="41:41">
      <c r="AO1911" s="119"/>
    </row>
    <row r="1912" spans="41:41">
      <c r="AO1912" s="119"/>
    </row>
    <row r="1913" spans="41:41">
      <c r="AO1913" s="119"/>
    </row>
    <row r="1914" spans="41:41">
      <c r="AO1914" s="119"/>
    </row>
    <row r="1915" spans="41:41">
      <c r="AO1915" s="119"/>
    </row>
    <row r="1916" spans="41:41">
      <c r="AO1916" s="119"/>
    </row>
    <row r="1917" spans="41:41">
      <c r="AO1917" s="119"/>
    </row>
    <row r="1918" spans="41:41">
      <c r="AO1918" s="119"/>
    </row>
    <row r="1919" spans="41:41">
      <c r="AO1919" s="119"/>
    </row>
    <row r="1920" spans="41:41">
      <c r="AO1920" s="119"/>
    </row>
    <row r="1921" spans="41:41">
      <c r="AO1921" s="119"/>
    </row>
    <row r="1922" spans="41:41">
      <c r="AO1922" s="119"/>
    </row>
    <row r="1923" spans="41:41">
      <c r="AO1923" s="119"/>
    </row>
    <row r="1924" spans="41:41">
      <c r="AO1924" s="119"/>
    </row>
    <row r="1925" spans="41:41">
      <c r="AO1925" s="119"/>
    </row>
    <row r="1926" spans="41:41">
      <c r="AO1926" s="119"/>
    </row>
    <row r="1927" spans="41:41">
      <c r="AO1927" s="119"/>
    </row>
    <row r="1928" spans="41:41">
      <c r="AO1928" s="119"/>
    </row>
    <row r="1929" spans="41:41">
      <c r="AO1929" s="119"/>
    </row>
    <row r="1930" spans="41:41">
      <c r="AO1930" s="119"/>
    </row>
    <row r="1931" spans="41:41">
      <c r="AO1931" s="119"/>
    </row>
    <row r="1932" spans="41:41">
      <c r="AO1932" s="119"/>
    </row>
    <row r="1933" spans="41:41">
      <c r="AO1933" s="119"/>
    </row>
    <row r="1934" spans="41:41">
      <c r="AO1934" s="119"/>
    </row>
    <row r="1935" spans="41:41">
      <c r="AO1935" s="119"/>
    </row>
    <row r="1936" spans="41:41">
      <c r="AO1936" s="119"/>
    </row>
    <row r="1937" spans="41:41">
      <c r="AO1937" s="119"/>
    </row>
    <row r="1938" spans="41:41">
      <c r="AO1938" s="119"/>
    </row>
    <row r="1939" spans="41:41">
      <c r="AO1939" s="119"/>
    </row>
    <row r="1940" spans="41:41">
      <c r="AO1940" s="119"/>
    </row>
    <row r="1941" spans="41:41">
      <c r="AO1941" s="119"/>
    </row>
    <row r="1942" spans="41:41">
      <c r="AO1942" s="119"/>
    </row>
    <row r="1943" spans="41:41">
      <c r="AO1943" s="119"/>
    </row>
    <row r="1944" spans="41:41">
      <c r="AO1944" s="119"/>
    </row>
    <row r="1945" spans="41:41">
      <c r="AO1945" s="119"/>
    </row>
    <row r="1946" spans="41:41">
      <c r="AO1946" s="119"/>
    </row>
    <row r="1947" spans="41:41">
      <c r="AO1947" s="119"/>
    </row>
    <row r="1948" spans="41:41">
      <c r="AO1948" s="119"/>
    </row>
    <row r="1949" spans="41:41">
      <c r="AO1949" s="119"/>
    </row>
    <row r="1950" spans="41:41">
      <c r="AO1950" s="119"/>
    </row>
    <row r="1951" spans="41:41">
      <c r="AO1951" s="119"/>
    </row>
    <row r="1952" spans="41:41">
      <c r="AO1952" s="119"/>
    </row>
    <row r="1953" spans="41:41">
      <c r="AO1953" s="119"/>
    </row>
    <row r="1954" spans="41:41">
      <c r="AO1954" s="119"/>
    </row>
    <row r="1955" spans="41:41">
      <c r="AO1955" s="119"/>
    </row>
    <row r="1956" spans="41:41">
      <c r="AO1956" s="119"/>
    </row>
    <row r="1957" spans="41:41">
      <c r="AO1957" s="119"/>
    </row>
    <row r="1958" spans="41:41">
      <c r="AO1958" s="119"/>
    </row>
    <row r="1959" spans="41:41">
      <c r="AO1959" s="119"/>
    </row>
    <row r="1960" spans="41:41">
      <c r="AO1960" s="119"/>
    </row>
    <row r="1961" spans="41:41">
      <c r="AO1961" s="119"/>
    </row>
    <row r="1962" spans="41:41">
      <c r="AO1962" s="119"/>
    </row>
    <row r="1963" spans="41:41">
      <c r="AO1963" s="119"/>
    </row>
    <row r="1964" spans="41:41">
      <c r="AO1964" s="119"/>
    </row>
    <row r="1965" spans="41:41">
      <c r="AO1965" s="119"/>
    </row>
    <row r="1966" spans="41:41">
      <c r="AO1966" s="119"/>
    </row>
    <row r="1967" spans="41:41">
      <c r="AO1967" s="119"/>
    </row>
    <row r="1968" spans="41:41">
      <c r="AO1968" s="119"/>
    </row>
    <row r="1969" spans="41:41">
      <c r="AO1969" s="119"/>
    </row>
    <row r="1970" spans="41:41">
      <c r="AO1970" s="119"/>
    </row>
    <row r="1971" spans="41:41">
      <c r="AO1971" s="119"/>
    </row>
    <row r="1972" spans="41:41">
      <c r="AO1972" s="119"/>
    </row>
    <row r="1973" spans="41:41">
      <c r="AO1973" s="119"/>
    </row>
    <row r="1974" spans="41:41">
      <c r="AO1974" s="119"/>
    </row>
    <row r="1975" spans="41:41">
      <c r="AO1975" s="119"/>
    </row>
    <row r="1976" spans="41:41">
      <c r="AO1976" s="119"/>
    </row>
    <row r="1977" spans="41:41">
      <c r="AO1977" s="119"/>
    </row>
    <row r="1978" spans="41:41">
      <c r="AO1978" s="119"/>
    </row>
    <row r="1979" spans="41:41">
      <c r="AO1979" s="119"/>
    </row>
    <row r="1980" spans="41:41">
      <c r="AO1980" s="119"/>
    </row>
    <row r="1981" spans="41:41">
      <c r="AO1981" s="119"/>
    </row>
    <row r="1982" spans="41:41">
      <c r="AO1982" s="119"/>
    </row>
    <row r="1983" spans="41:41">
      <c r="AO1983" s="119"/>
    </row>
    <row r="1984" spans="41:41">
      <c r="AO1984" s="119"/>
    </row>
    <row r="1985" spans="41:41">
      <c r="AO1985" s="119"/>
    </row>
    <row r="1986" spans="41:41">
      <c r="AO1986" s="119"/>
    </row>
    <row r="1987" spans="41:41">
      <c r="AO1987" s="119"/>
    </row>
    <row r="1988" spans="41:41">
      <c r="AO1988" s="119"/>
    </row>
    <row r="1989" spans="41:41">
      <c r="AO1989" s="119"/>
    </row>
    <row r="1990" spans="41:41">
      <c r="AO1990" s="119"/>
    </row>
    <row r="1991" spans="41:41">
      <c r="AO1991" s="119"/>
    </row>
    <row r="1992" spans="41:41">
      <c r="AO1992" s="119"/>
    </row>
    <row r="1993" spans="41:41">
      <c r="AO1993" s="119"/>
    </row>
    <row r="1994" spans="41:41">
      <c r="AO1994" s="119"/>
    </row>
    <row r="1995" spans="41:41">
      <c r="AO1995" s="119"/>
    </row>
    <row r="1996" spans="41:41">
      <c r="AO1996" s="119"/>
    </row>
    <row r="1997" spans="41:41">
      <c r="AO1997" s="119"/>
    </row>
    <row r="1998" spans="41:41">
      <c r="AO1998" s="119"/>
    </row>
    <row r="1999" spans="41:41">
      <c r="AO1999" s="119"/>
    </row>
    <row r="2000" spans="41:41">
      <c r="AO2000" s="119"/>
    </row>
    <row r="2001" spans="41:41">
      <c r="AO2001" s="119"/>
    </row>
    <row r="2002" spans="41:41">
      <c r="AO2002" s="119"/>
    </row>
    <row r="2003" spans="41:41">
      <c r="AO2003" s="119"/>
    </row>
    <row r="2004" spans="41:41">
      <c r="AO2004" s="119"/>
    </row>
    <row r="2005" spans="41:41">
      <c r="AO2005" s="119"/>
    </row>
    <row r="2006" spans="41:41">
      <c r="AO2006" s="119"/>
    </row>
    <row r="2007" spans="41:41">
      <c r="AO2007" s="119"/>
    </row>
    <row r="2008" spans="41:41">
      <c r="AO2008" s="119"/>
    </row>
    <row r="2009" spans="41:41">
      <c r="AO2009" s="119"/>
    </row>
    <row r="2010" spans="41:41">
      <c r="AO2010" s="119"/>
    </row>
    <row r="2011" spans="41:41">
      <c r="AO2011" s="119"/>
    </row>
    <row r="2012" spans="41:41">
      <c r="AO2012" s="119"/>
    </row>
    <row r="2013" spans="41:41">
      <c r="AO2013" s="119"/>
    </row>
    <row r="2014" spans="41:41">
      <c r="AO2014" s="119"/>
    </row>
    <row r="2015" spans="41:41">
      <c r="AO2015" s="119"/>
    </row>
    <row r="2016" spans="41:41">
      <c r="AO2016" s="119"/>
    </row>
    <row r="2017" spans="41:41">
      <c r="AO2017" s="119"/>
    </row>
    <row r="2018" spans="41:41">
      <c r="AO2018" s="119"/>
    </row>
    <row r="2019" spans="41:41">
      <c r="AO2019" s="119"/>
    </row>
    <row r="2020" spans="41:41">
      <c r="AO2020" s="119"/>
    </row>
    <row r="2021" spans="41:41">
      <c r="AO2021" s="119"/>
    </row>
    <row r="2022" spans="41:41">
      <c r="AO2022" s="119"/>
    </row>
    <row r="2023" spans="41:41">
      <c r="AO2023" s="119"/>
    </row>
    <row r="2024" spans="41:41">
      <c r="AO2024" s="119"/>
    </row>
    <row r="2025" spans="41:41">
      <c r="AO2025" s="119"/>
    </row>
    <row r="2026" spans="41:41">
      <c r="AO2026" s="119"/>
    </row>
    <row r="2027" spans="41:41">
      <c r="AO2027" s="119"/>
    </row>
    <row r="2028" spans="41:41">
      <c r="AO2028" s="119"/>
    </row>
    <row r="2029" spans="41:41">
      <c r="AO2029" s="119"/>
    </row>
    <row r="2030" spans="41:41">
      <c r="AO2030" s="119"/>
    </row>
    <row r="2031" spans="41:41">
      <c r="AO2031" s="119"/>
    </row>
    <row r="2032" spans="41:41">
      <c r="AO2032" s="119"/>
    </row>
    <row r="2033" spans="41:41">
      <c r="AO2033" s="119"/>
    </row>
    <row r="2034" spans="41:41">
      <c r="AO2034" s="119"/>
    </row>
    <row r="2035" spans="41:41">
      <c r="AO2035" s="119"/>
    </row>
    <row r="2036" spans="41:41">
      <c r="AO2036" s="119"/>
    </row>
    <row r="2037" spans="41:41">
      <c r="AO2037" s="119"/>
    </row>
    <row r="2038" spans="41:41">
      <c r="AO2038" s="119"/>
    </row>
    <row r="2039" spans="41:41">
      <c r="AO2039" s="119"/>
    </row>
    <row r="2040" spans="41:41">
      <c r="AO2040" s="119"/>
    </row>
    <row r="2041" spans="41:41">
      <c r="AO2041" s="119"/>
    </row>
    <row r="2042" spans="41:41">
      <c r="AO2042" s="119"/>
    </row>
    <row r="2043" spans="41:41">
      <c r="AO2043" s="119"/>
    </row>
    <row r="2044" spans="41:41">
      <c r="AO2044" s="119"/>
    </row>
    <row r="2045" spans="41:41">
      <c r="AO2045" s="119"/>
    </row>
    <row r="2046" spans="41:41">
      <c r="AO2046" s="119"/>
    </row>
    <row r="2047" spans="41:41">
      <c r="AO2047" s="119"/>
    </row>
    <row r="2048" spans="41:41">
      <c r="AO2048" s="119"/>
    </row>
    <row r="2049" spans="41:41">
      <c r="AO2049" s="119"/>
    </row>
    <row r="2050" spans="41:41">
      <c r="AO2050" s="119"/>
    </row>
    <row r="2051" spans="41:41">
      <c r="AO2051" s="119"/>
    </row>
    <row r="2052" spans="41:41">
      <c r="AO2052" s="119"/>
    </row>
    <row r="2053" spans="41:41">
      <c r="AO2053" s="119"/>
    </row>
    <row r="2054" spans="41:41">
      <c r="AO2054" s="119"/>
    </row>
    <row r="2055" spans="41:41">
      <c r="AO2055" s="119"/>
    </row>
    <row r="2056" spans="41:41">
      <c r="AO2056" s="119"/>
    </row>
    <row r="2057" spans="41:41">
      <c r="AO2057" s="119"/>
    </row>
    <row r="2058" spans="41:41">
      <c r="AO2058" s="119"/>
    </row>
    <row r="2059" spans="41:41">
      <c r="AO2059" s="119"/>
    </row>
    <row r="2060" spans="41:41">
      <c r="AO2060" s="119"/>
    </row>
    <row r="2061" spans="41:41">
      <c r="AO2061" s="119"/>
    </row>
    <row r="2062" spans="41:41">
      <c r="AO2062" s="119"/>
    </row>
    <row r="2063" spans="41:41">
      <c r="AO2063" s="119"/>
    </row>
    <row r="2064" spans="41:41">
      <c r="AO2064" s="119"/>
    </row>
    <row r="2065" spans="41:41">
      <c r="AO2065" s="119"/>
    </row>
    <row r="2066" spans="41:41">
      <c r="AO2066" s="119"/>
    </row>
    <row r="2067" spans="41:41">
      <c r="AO2067" s="119"/>
    </row>
    <row r="2068" spans="41:41">
      <c r="AO2068" s="119"/>
    </row>
    <row r="2069" spans="41:41">
      <c r="AO2069" s="119"/>
    </row>
    <row r="2070" spans="41:41">
      <c r="AO2070" s="119"/>
    </row>
    <row r="2071" spans="41:41">
      <c r="AO2071" s="119"/>
    </row>
    <row r="2072" spans="41:41">
      <c r="AO2072" s="119"/>
    </row>
    <row r="2073" spans="41:41">
      <c r="AO2073" s="119"/>
    </row>
    <row r="2074" spans="41:41">
      <c r="AO2074" s="119"/>
    </row>
    <row r="2075" spans="41:41">
      <c r="AO2075" s="119"/>
    </row>
    <row r="2076" spans="41:41">
      <c r="AO2076" s="119"/>
    </row>
    <row r="2077" spans="41:41">
      <c r="AO2077" s="119"/>
    </row>
    <row r="2078" spans="41:41">
      <c r="AO2078" s="119"/>
    </row>
    <row r="2079" spans="41:41">
      <c r="AO2079" s="119"/>
    </row>
    <row r="2080" spans="41:41">
      <c r="AO2080" s="119"/>
    </row>
    <row r="2081" spans="41:41">
      <c r="AO2081" s="119"/>
    </row>
    <row r="2082" spans="41:41">
      <c r="AO2082" s="119"/>
    </row>
    <row r="2083" spans="41:41">
      <c r="AO2083" s="119"/>
    </row>
    <row r="2084" spans="41:41">
      <c r="AO2084" s="119"/>
    </row>
    <row r="2085" spans="41:41">
      <c r="AO2085" s="119"/>
    </row>
    <row r="2086" spans="41:41">
      <c r="AO2086" s="119"/>
    </row>
    <row r="2087" spans="41:41">
      <c r="AO2087" s="119"/>
    </row>
    <row r="2088" spans="41:41">
      <c r="AO2088" s="119"/>
    </row>
    <row r="2089" spans="41:41">
      <c r="AO2089" s="119"/>
    </row>
    <row r="2090" spans="41:41">
      <c r="AO2090" s="119"/>
    </row>
    <row r="2091" spans="41:41">
      <c r="AO2091" s="119"/>
    </row>
    <row r="2092" spans="41:41">
      <c r="AO2092" s="119"/>
    </row>
    <row r="2093" spans="41:41">
      <c r="AO2093" s="119"/>
    </row>
    <row r="2094" spans="41:41">
      <c r="AO2094" s="119"/>
    </row>
    <row r="2095" spans="41:41">
      <c r="AO2095" s="119"/>
    </row>
    <row r="2096" spans="41:41">
      <c r="AO2096" s="119"/>
    </row>
    <row r="2097" spans="41:41">
      <c r="AO2097" s="119"/>
    </row>
    <row r="2098" spans="41:41">
      <c r="AO2098" s="119"/>
    </row>
    <row r="2099" spans="41:41">
      <c r="AO2099" s="119"/>
    </row>
    <row r="2100" spans="41:41">
      <c r="AO2100" s="119"/>
    </row>
    <row r="2101" spans="41:41">
      <c r="AO2101" s="119"/>
    </row>
    <row r="2102" spans="41:41">
      <c r="AO2102" s="119"/>
    </row>
    <row r="2103" spans="41:41">
      <c r="AO2103" s="119"/>
    </row>
    <row r="2104" spans="41:41">
      <c r="AO2104" s="119"/>
    </row>
    <row r="2105" spans="41:41">
      <c r="AO2105" s="119"/>
    </row>
    <row r="2106" spans="41:41">
      <c r="AO2106" s="119"/>
    </row>
    <row r="2107" spans="41:41">
      <c r="AO2107" s="119"/>
    </row>
    <row r="2108" spans="41:41">
      <c r="AO2108" s="119"/>
    </row>
    <row r="2109" spans="41:41">
      <c r="AO2109" s="119"/>
    </row>
    <row r="2110" spans="41:41">
      <c r="AO2110" s="119"/>
    </row>
    <row r="2111" spans="41:41">
      <c r="AO2111" s="119"/>
    </row>
    <row r="2112" spans="41:41">
      <c r="AO2112" s="119"/>
    </row>
    <row r="2113" spans="41:41">
      <c r="AO2113" s="119"/>
    </row>
    <row r="2114" spans="41:41">
      <c r="AO2114" s="119"/>
    </row>
    <row r="2115" spans="41:41">
      <c r="AO2115" s="119"/>
    </row>
    <row r="2116" spans="41:41">
      <c r="AO2116" s="119"/>
    </row>
    <row r="2117" spans="41:41">
      <c r="AO2117" s="119"/>
    </row>
    <row r="2118" spans="41:41">
      <c r="AO2118" s="119"/>
    </row>
    <row r="2119" spans="41:41">
      <c r="AO2119" s="119"/>
    </row>
    <row r="2120" spans="41:41">
      <c r="AO2120" s="119"/>
    </row>
    <row r="2121" spans="41:41">
      <c r="AO2121" s="119"/>
    </row>
    <row r="2122" spans="41:41">
      <c r="AO2122" s="119"/>
    </row>
    <row r="2123" spans="41:41">
      <c r="AO2123" s="119"/>
    </row>
    <row r="2124" spans="41:41">
      <c r="AO2124" s="119"/>
    </row>
    <row r="2125" spans="41:41">
      <c r="AO2125" s="119"/>
    </row>
    <row r="2126" spans="41:41">
      <c r="AO2126" s="119"/>
    </row>
    <row r="2127" spans="41:41">
      <c r="AO2127" s="119"/>
    </row>
    <row r="2128" spans="41:41">
      <c r="AO2128" s="119"/>
    </row>
    <row r="2129" spans="41:41">
      <c r="AO2129" s="119"/>
    </row>
    <row r="2130" spans="41:41">
      <c r="AO2130" s="119"/>
    </row>
    <row r="2131" spans="41:41">
      <c r="AO2131" s="119"/>
    </row>
    <row r="2132" spans="41:41">
      <c r="AO2132" s="119"/>
    </row>
    <row r="2133" spans="41:41">
      <c r="AO2133" s="119"/>
    </row>
    <row r="2134" spans="41:41">
      <c r="AO2134" s="119"/>
    </row>
    <row r="2135" spans="41:41">
      <c r="AO2135" s="119"/>
    </row>
    <row r="2136" spans="41:41">
      <c r="AO2136" s="119"/>
    </row>
    <row r="2137" spans="41:41">
      <c r="AO2137" s="119"/>
    </row>
    <row r="2138" spans="41:41">
      <c r="AO2138" s="119"/>
    </row>
    <row r="2139" spans="41:41">
      <c r="AO2139" s="119"/>
    </row>
    <row r="2140" spans="41:41">
      <c r="AO2140" s="119"/>
    </row>
    <row r="2141" spans="41:41">
      <c r="AO2141" s="119"/>
    </row>
    <row r="2142" spans="41:41">
      <c r="AO2142" s="119"/>
    </row>
    <row r="2143" spans="41:41">
      <c r="AO2143" s="119"/>
    </row>
    <row r="2144" spans="41:41">
      <c r="AO2144" s="119"/>
    </row>
    <row r="2145" spans="41:41">
      <c r="AO2145" s="119"/>
    </row>
    <row r="2146" spans="41:41">
      <c r="AO2146" s="119"/>
    </row>
    <row r="2147" spans="41:41">
      <c r="AO2147" s="119"/>
    </row>
    <row r="2148" spans="41:41">
      <c r="AO2148" s="119"/>
    </row>
    <row r="2149" spans="41:41">
      <c r="AO2149" s="119"/>
    </row>
    <row r="2150" spans="41:41">
      <c r="AO2150" s="119"/>
    </row>
    <row r="2151" spans="41:41">
      <c r="AO2151" s="119"/>
    </row>
    <row r="2152" spans="41:41">
      <c r="AO2152" s="119"/>
    </row>
    <row r="2153" spans="41:41">
      <c r="AO2153" s="119"/>
    </row>
    <row r="2154" spans="41:41">
      <c r="AO2154" s="119"/>
    </row>
    <row r="2155" spans="41:41">
      <c r="AO2155" s="119"/>
    </row>
    <row r="2156" spans="41:41">
      <c r="AO2156" s="119"/>
    </row>
    <row r="2157" spans="41:41">
      <c r="AO2157" s="119"/>
    </row>
    <row r="2158" spans="41:41">
      <c r="AO2158" s="119"/>
    </row>
    <row r="2159" spans="41:41">
      <c r="AO2159" s="119"/>
    </row>
    <row r="2160" spans="41:41">
      <c r="AO2160" s="119"/>
    </row>
    <row r="2161" spans="41:41">
      <c r="AO2161" s="119"/>
    </row>
    <row r="2162" spans="41:41">
      <c r="AO2162" s="119"/>
    </row>
    <row r="2163" spans="41:41">
      <c r="AO2163" s="119"/>
    </row>
    <row r="2164" spans="41:41">
      <c r="AO2164" s="119"/>
    </row>
    <row r="2165" spans="41:41">
      <c r="AO2165" s="119"/>
    </row>
    <row r="2166" spans="41:41">
      <c r="AO2166" s="119"/>
    </row>
    <row r="2167" spans="41:41">
      <c r="AO2167" s="119"/>
    </row>
    <row r="2168" spans="41:41">
      <c r="AO2168" s="119"/>
    </row>
    <row r="2169" spans="41:41">
      <c r="AO2169" s="119"/>
    </row>
    <row r="2170" spans="41:41">
      <c r="AO2170" s="119"/>
    </row>
    <row r="2171" spans="41:41">
      <c r="AO2171" s="119"/>
    </row>
    <row r="2172" spans="41:41">
      <c r="AO2172" s="119"/>
    </row>
    <row r="2173" spans="41:41">
      <c r="AO2173" s="119"/>
    </row>
    <row r="2174" spans="41:41">
      <c r="AO2174" s="119"/>
    </row>
    <row r="2175" spans="41:41">
      <c r="AO2175" s="119"/>
    </row>
    <row r="2176" spans="41:41">
      <c r="AO2176" s="119"/>
    </row>
    <row r="2177" spans="41:41">
      <c r="AO2177" s="119"/>
    </row>
    <row r="2178" spans="41:41">
      <c r="AO2178" s="119"/>
    </row>
    <row r="2179" spans="41:41">
      <c r="AO2179" s="119"/>
    </row>
    <row r="2180" spans="41:41">
      <c r="AO2180" s="119"/>
    </row>
    <row r="2181" spans="41:41">
      <c r="AO2181" s="119"/>
    </row>
    <row r="2182" spans="41:41">
      <c r="AO2182" s="119"/>
    </row>
    <row r="2183" spans="41:41">
      <c r="AO2183" s="119"/>
    </row>
    <row r="2184" spans="41:41">
      <c r="AO2184" s="119"/>
    </row>
    <row r="2185" spans="41:41">
      <c r="AO2185" s="119"/>
    </row>
    <row r="2186" spans="41:41">
      <c r="AO2186" s="119"/>
    </row>
    <row r="2187" spans="41:41">
      <c r="AO2187" s="119"/>
    </row>
    <row r="2188" spans="41:41">
      <c r="AO2188" s="119"/>
    </row>
    <row r="2189" spans="41:41">
      <c r="AO2189" s="119"/>
    </row>
    <row r="2190" spans="41:41">
      <c r="AO2190" s="119"/>
    </row>
    <row r="2191" spans="41:41">
      <c r="AO2191" s="119"/>
    </row>
    <row r="2192" spans="41:41">
      <c r="AO2192" s="119"/>
    </row>
    <row r="2193" spans="41:41">
      <c r="AO2193" s="119"/>
    </row>
    <row r="2194" spans="41:41">
      <c r="AO2194" s="119"/>
    </row>
    <row r="2195" spans="41:41">
      <c r="AO2195" s="119"/>
    </row>
    <row r="2196" spans="41:41">
      <c r="AO2196" s="119"/>
    </row>
    <row r="2197" spans="41:41">
      <c r="AO2197" s="119"/>
    </row>
    <row r="2198" spans="41:41">
      <c r="AO2198" s="119"/>
    </row>
    <row r="2199" spans="41:41">
      <c r="AO2199" s="119"/>
    </row>
    <row r="2200" spans="41:41">
      <c r="AO2200" s="119"/>
    </row>
    <row r="2201" spans="41:41">
      <c r="AO2201" s="119"/>
    </row>
    <row r="2202" spans="41:41">
      <c r="AO2202" s="119"/>
    </row>
    <row r="2203" spans="41:41">
      <c r="AO2203" s="119"/>
    </row>
    <row r="2204" spans="41:41">
      <c r="AO2204" s="119"/>
    </row>
    <row r="2205" spans="41:41">
      <c r="AO2205" s="119"/>
    </row>
    <row r="2206" spans="41:41">
      <c r="AO2206" s="119"/>
    </row>
    <row r="2207" spans="41:41">
      <c r="AO2207" s="119"/>
    </row>
    <row r="2208" spans="41:41">
      <c r="AO2208" s="119"/>
    </row>
    <row r="2209" spans="41:41">
      <c r="AO2209" s="119"/>
    </row>
    <row r="2210" spans="41:41">
      <c r="AO2210" s="119"/>
    </row>
    <row r="2211" spans="41:41">
      <c r="AO2211" s="119"/>
    </row>
    <row r="2212" spans="41:41">
      <c r="AO2212" s="119"/>
    </row>
    <row r="2213" spans="41:41">
      <c r="AO2213" s="119"/>
    </row>
    <row r="2214" spans="41:41">
      <c r="AO2214" s="119"/>
    </row>
    <row r="2215" spans="41:41">
      <c r="AO2215" s="119"/>
    </row>
    <row r="2216" spans="41:41">
      <c r="AO2216" s="119"/>
    </row>
    <row r="2217" spans="41:41">
      <c r="AO2217" s="119"/>
    </row>
    <row r="2218" spans="41:41">
      <c r="AO2218" s="119"/>
    </row>
    <row r="2219" spans="41:41">
      <c r="AO2219" s="119"/>
    </row>
    <row r="2220" spans="41:41">
      <c r="AO2220" s="119"/>
    </row>
    <row r="2221" spans="41:41">
      <c r="AO2221" s="119"/>
    </row>
    <row r="2222" spans="41:41">
      <c r="AO2222" s="119"/>
    </row>
    <row r="2223" spans="41:41">
      <c r="AO2223" s="119"/>
    </row>
    <row r="2224" spans="41:41">
      <c r="AO2224" s="119"/>
    </row>
    <row r="2225" spans="41:41">
      <c r="AO2225" s="119"/>
    </row>
    <row r="2226" spans="41:41">
      <c r="AO2226" s="119"/>
    </row>
    <row r="2227" spans="41:41">
      <c r="AO2227" s="119"/>
    </row>
    <row r="2228" spans="41:41">
      <c r="AO2228" s="119"/>
    </row>
    <row r="2229" spans="41:41">
      <c r="AO2229" s="119"/>
    </row>
    <row r="2230" spans="41:41">
      <c r="AO2230" s="119"/>
    </row>
    <row r="2231" spans="41:41">
      <c r="AO2231" s="119"/>
    </row>
    <row r="2232" spans="41:41">
      <c r="AO2232" s="119"/>
    </row>
    <row r="2233" spans="41:41">
      <c r="AO2233" s="119"/>
    </row>
    <row r="2234" spans="41:41">
      <c r="AO2234" s="119"/>
    </row>
    <row r="2235" spans="41:41">
      <c r="AO2235" s="119"/>
    </row>
    <row r="2236" spans="41:41">
      <c r="AO2236" s="119"/>
    </row>
    <row r="2237" spans="41:41">
      <c r="AO2237" s="119"/>
    </row>
    <row r="2238" spans="41:41">
      <c r="AO2238" s="119"/>
    </row>
    <row r="2239" spans="41:41">
      <c r="AO2239" s="119"/>
    </row>
    <row r="2240" spans="41:41">
      <c r="AO2240" s="119"/>
    </row>
    <row r="2241" spans="41:41">
      <c r="AO2241" s="119"/>
    </row>
    <row r="2242" spans="41:41">
      <c r="AO2242" s="119"/>
    </row>
    <row r="2243" spans="41:41">
      <c r="AO2243" s="119"/>
    </row>
    <row r="2244" spans="41:41">
      <c r="AO2244" s="119"/>
    </row>
    <row r="2245" spans="41:41">
      <c r="AO2245" s="119"/>
    </row>
    <row r="2246" spans="41:41">
      <c r="AO2246" s="119"/>
    </row>
    <row r="2247" spans="41:41">
      <c r="AO2247" s="119"/>
    </row>
    <row r="2248" spans="41:41">
      <c r="AO2248" s="119"/>
    </row>
    <row r="2249" spans="41:41">
      <c r="AO2249" s="119"/>
    </row>
    <row r="2250" spans="41:41">
      <c r="AO2250" s="119"/>
    </row>
    <row r="2251" spans="41:41">
      <c r="AO2251" s="119"/>
    </row>
    <row r="2252" spans="41:41">
      <c r="AO2252" s="119"/>
    </row>
    <row r="2253" spans="41:41">
      <c r="AO2253" s="119"/>
    </row>
    <row r="2254" spans="41:41">
      <c r="AO2254" s="119"/>
    </row>
    <row r="2255" spans="41:41">
      <c r="AO2255" s="119"/>
    </row>
    <row r="2256" spans="41:41">
      <c r="AO2256" s="119"/>
    </row>
    <row r="2257" spans="41:41">
      <c r="AO2257" s="119"/>
    </row>
    <row r="2258" spans="41:41">
      <c r="AO2258" s="119"/>
    </row>
    <row r="2259" spans="41:41">
      <c r="AO2259" s="119"/>
    </row>
    <row r="2260" spans="41:41">
      <c r="AO2260" s="119"/>
    </row>
    <row r="2261" spans="41:41">
      <c r="AO2261" s="119"/>
    </row>
    <row r="2262" spans="41:41">
      <c r="AO2262" s="119"/>
    </row>
    <row r="2263" spans="41:41">
      <c r="AO2263" s="119"/>
    </row>
    <row r="2264" spans="41:41">
      <c r="AO2264" s="119"/>
    </row>
    <row r="2265" spans="41:41">
      <c r="AO2265" s="119"/>
    </row>
    <row r="2266" spans="41:41">
      <c r="AO2266" s="119"/>
    </row>
    <row r="2267" spans="41:41">
      <c r="AO2267" s="119"/>
    </row>
    <row r="2268" spans="41:41">
      <c r="AO2268" s="119"/>
    </row>
    <row r="2269" spans="41:41">
      <c r="AO2269" s="119"/>
    </row>
    <row r="2270" spans="41:41">
      <c r="AO2270" s="119"/>
    </row>
    <row r="2271" spans="41:41">
      <c r="AO2271" s="119"/>
    </row>
    <row r="2272" spans="41:41">
      <c r="AO2272" s="119"/>
    </row>
    <row r="2273" spans="41:41">
      <c r="AO2273" s="119"/>
    </row>
    <row r="2274" spans="41:41">
      <c r="AO2274" s="119"/>
    </row>
    <row r="2275" spans="41:41">
      <c r="AO2275" s="119"/>
    </row>
    <row r="2276" spans="41:41">
      <c r="AO2276" s="119"/>
    </row>
    <row r="2277" spans="41:41">
      <c r="AO2277" s="119"/>
    </row>
    <row r="2278" spans="41:41">
      <c r="AO2278" s="119"/>
    </row>
    <row r="2279" spans="41:41">
      <c r="AO2279" s="119"/>
    </row>
    <row r="2280" spans="41:41">
      <c r="AO2280" s="119"/>
    </row>
    <row r="2281" spans="41:41">
      <c r="AO2281" s="119"/>
    </row>
    <row r="2282" spans="41:41">
      <c r="AO2282" s="119"/>
    </row>
    <row r="2283" spans="41:41">
      <c r="AO2283" s="119"/>
    </row>
    <row r="2284" spans="41:41">
      <c r="AO2284" s="119"/>
    </row>
    <row r="2285" spans="41:41">
      <c r="AO2285" s="119"/>
    </row>
    <row r="2286" spans="41:41">
      <c r="AO2286" s="119"/>
    </row>
    <row r="2287" spans="41:41">
      <c r="AO2287" s="119"/>
    </row>
    <row r="2288" spans="41:41">
      <c r="AO2288" s="119"/>
    </row>
    <row r="2289" spans="41:41">
      <c r="AO2289" s="119"/>
    </row>
    <row r="2290" spans="41:41">
      <c r="AO2290" s="119"/>
    </row>
    <row r="2291" spans="41:41">
      <c r="AO2291" s="119"/>
    </row>
    <row r="2292" spans="41:41">
      <c r="AO2292" s="119"/>
    </row>
    <row r="2293" spans="41:41">
      <c r="AO2293" s="119"/>
    </row>
    <row r="2294" spans="41:41">
      <c r="AO2294" s="119"/>
    </row>
    <row r="2295" spans="41:41">
      <c r="AO2295" s="119"/>
    </row>
    <row r="2296" spans="41:41">
      <c r="AO2296" s="119"/>
    </row>
    <row r="2297" spans="41:41">
      <c r="AO2297" s="119"/>
    </row>
    <row r="2298" spans="41:41">
      <c r="AO2298" s="119"/>
    </row>
    <row r="2299" spans="41:41">
      <c r="AO2299" s="119"/>
    </row>
    <row r="2300" spans="41:41">
      <c r="AO2300" s="119"/>
    </row>
    <row r="2301" spans="41:41">
      <c r="AO2301" s="119"/>
    </row>
    <row r="2302" spans="41:41">
      <c r="AO2302" s="119"/>
    </row>
    <row r="2303" spans="41:41">
      <c r="AO2303" s="119"/>
    </row>
    <row r="2304" spans="41:41">
      <c r="AO2304" s="119"/>
    </row>
    <row r="2305" spans="41:41">
      <c r="AO2305" s="119"/>
    </row>
    <row r="2306" spans="41:41">
      <c r="AO2306" s="119"/>
    </row>
    <row r="2307" spans="41:41">
      <c r="AO2307" s="119"/>
    </row>
    <row r="2308" spans="41:41">
      <c r="AO2308" s="119"/>
    </row>
    <row r="2309" spans="41:41">
      <c r="AO2309" s="119"/>
    </row>
    <row r="2310" spans="41:41">
      <c r="AO2310" s="119"/>
    </row>
    <row r="2311" spans="41:41">
      <c r="AO2311" s="119"/>
    </row>
    <row r="2312" spans="41:41">
      <c r="AO2312" s="119"/>
    </row>
    <row r="2313" spans="41:41">
      <c r="AO2313" s="119"/>
    </row>
    <row r="2314" spans="41:41">
      <c r="AO2314" s="119"/>
    </row>
    <row r="2315" spans="41:41">
      <c r="AO2315" s="119"/>
    </row>
    <row r="2316" spans="41:41">
      <c r="AO2316" s="119"/>
    </row>
    <row r="2317" spans="41:41">
      <c r="AO2317" s="119"/>
    </row>
    <row r="2318" spans="41:41">
      <c r="AO2318" s="119"/>
    </row>
    <row r="2319" spans="41:41">
      <c r="AO2319" s="119"/>
    </row>
    <row r="2320" spans="41:41">
      <c r="AO2320" s="119"/>
    </row>
    <row r="2321" spans="41:41">
      <c r="AO2321" s="119"/>
    </row>
    <row r="2322" spans="41:41">
      <c r="AO2322" s="119"/>
    </row>
    <row r="2323" spans="41:41">
      <c r="AO2323" s="119"/>
    </row>
    <row r="2324" spans="41:41">
      <c r="AO2324" s="119"/>
    </row>
    <row r="2325" spans="41:41">
      <c r="AO2325" s="119"/>
    </row>
    <row r="2326" spans="41:41">
      <c r="AO2326" s="119"/>
    </row>
    <row r="2327" spans="41:41">
      <c r="AO2327" s="119"/>
    </row>
    <row r="2328" spans="41:41">
      <c r="AO2328" s="119"/>
    </row>
    <row r="2329" spans="41:41">
      <c r="AO2329" s="119"/>
    </row>
    <row r="2330" spans="41:41">
      <c r="AO2330" s="119"/>
    </row>
    <row r="2331" spans="41:41">
      <c r="AO2331" s="119"/>
    </row>
    <row r="2332" spans="41:41">
      <c r="AO2332" s="119"/>
    </row>
    <row r="2333" spans="41:41">
      <c r="AO2333" s="119"/>
    </row>
    <row r="2334" spans="41:41">
      <c r="AO2334" s="119"/>
    </row>
    <row r="2335" spans="41:41">
      <c r="AO2335" s="119"/>
    </row>
    <row r="2336" spans="41:41">
      <c r="AO2336" s="119"/>
    </row>
    <row r="2337" spans="41:41">
      <c r="AO2337" s="119"/>
    </row>
    <row r="2338" spans="41:41">
      <c r="AO2338" s="119"/>
    </row>
    <row r="2339" spans="41:41">
      <c r="AO2339" s="119"/>
    </row>
    <row r="2340" spans="41:41">
      <c r="AO2340" s="119"/>
    </row>
    <row r="2341" spans="41:41">
      <c r="AO2341" s="119"/>
    </row>
    <row r="2342" spans="41:41">
      <c r="AO2342" s="119"/>
    </row>
    <row r="2343" spans="41:41">
      <c r="AO2343" s="119"/>
    </row>
    <row r="2344" spans="41:41">
      <c r="AO2344" s="119"/>
    </row>
    <row r="2345" spans="41:41">
      <c r="AO2345" s="119"/>
    </row>
    <row r="2346" spans="41:41">
      <c r="AO2346" s="119"/>
    </row>
    <row r="2347" spans="41:41">
      <c r="AO2347" s="119"/>
    </row>
    <row r="2348" spans="41:41">
      <c r="AO2348" s="119"/>
    </row>
    <row r="2349" spans="41:41">
      <c r="AO2349" s="119"/>
    </row>
    <row r="2350" spans="41:41">
      <c r="AO2350" s="119"/>
    </row>
    <row r="2351" spans="41:41">
      <c r="AO2351" s="119"/>
    </row>
    <row r="2352" spans="41:41">
      <c r="AO2352" s="119"/>
    </row>
    <row r="2353" spans="41:41">
      <c r="AO2353" s="119"/>
    </row>
    <row r="2354" spans="41:41">
      <c r="AO2354" s="119"/>
    </row>
    <row r="2355" spans="41:41">
      <c r="AO2355" s="119"/>
    </row>
    <row r="2356" spans="41:41">
      <c r="AO2356" s="119"/>
    </row>
    <row r="2357" spans="41:41">
      <c r="AO2357" s="119"/>
    </row>
    <row r="2358" spans="41:41">
      <c r="AO2358" s="119"/>
    </row>
    <row r="2359" spans="41:41">
      <c r="AO2359" s="119"/>
    </row>
    <row r="2360" spans="41:41">
      <c r="AO2360" s="119"/>
    </row>
    <row r="2361" spans="41:41">
      <c r="AO2361" s="119"/>
    </row>
    <row r="2362" spans="41:41">
      <c r="AO2362" s="119"/>
    </row>
    <row r="2363" spans="41:41">
      <c r="AO2363" s="119"/>
    </row>
    <row r="2364" spans="41:41">
      <c r="AO2364" s="119"/>
    </row>
    <row r="2365" spans="41:41">
      <c r="AO2365" s="119"/>
    </row>
    <row r="2366" spans="41:41">
      <c r="AO2366" s="119"/>
    </row>
    <row r="2367" spans="41:41">
      <c r="AO2367" s="119"/>
    </row>
    <row r="2368" spans="41:41">
      <c r="AO2368" s="119"/>
    </row>
    <row r="2369" spans="41:41">
      <c r="AO2369" s="119"/>
    </row>
    <row r="2370" spans="41:41">
      <c r="AO2370" s="119"/>
    </row>
    <row r="2371" spans="41:41">
      <c r="AO2371" s="119"/>
    </row>
    <row r="2372" spans="41:41">
      <c r="AO2372" s="119"/>
    </row>
    <row r="2373" spans="41:41">
      <c r="AO2373" s="119"/>
    </row>
    <row r="2374" spans="41:41">
      <c r="AO2374" s="119"/>
    </row>
    <row r="2375" spans="41:41">
      <c r="AO2375" s="119"/>
    </row>
    <row r="2376" spans="41:41">
      <c r="AO2376" s="119"/>
    </row>
    <row r="2377" spans="41:41">
      <c r="AO2377" s="119"/>
    </row>
    <row r="2378" spans="41:41">
      <c r="AO2378" s="119"/>
    </row>
    <row r="2379" spans="41:41">
      <c r="AO2379" s="119"/>
    </row>
    <row r="2380" spans="41:41">
      <c r="AO2380" s="119"/>
    </row>
    <row r="2381" spans="41:41">
      <c r="AO2381" s="119"/>
    </row>
    <row r="2382" spans="41:41">
      <c r="AO2382" s="119"/>
    </row>
    <row r="2383" spans="41:41">
      <c r="AO2383" s="119"/>
    </row>
    <row r="2384" spans="41:41">
      <c r="AO2384" s="119"/>
    </row>
    <row r="2385" spans="41:41">
      <c r="AO2385" s="119"/>
    </row>
    <row r="2386" spans="41:41">
      <c r="AO2386" s="119"/>
    </row>
    <row r="2387" spans="41:41">
      <c r="AO2387" s="119"/>
    </row>
    <row r="2388" spans="41:41">
      <c r="AO2388" s="119"/>
    </row>
    <row r="2389" spans="41:41">
      <c r="AO2389" s="119"/>
    </row>
    <row r="2390" spans="41:41">
      <c r="AO2390" s="119"/>
    </row>
    <row r="2391" spans="41:41">
      <c r="AO2391" s="119"/>
    </row>
    <row r="2392" spans="41:41">
      <c r="AO2392" s="119"/>
    </row>
    <row r="2393" spans="41:41">
      <c r="AO2393" s="119"/>
    </row>
    <row r="2394" spans="41:41">
      <c r="AO2394" s="119"/>
    </row>
    <row r="2395" spans="41:41">
      <c r="AO2395" s="119"/>
    </row>
    <row r="2396" spans="41:41">
      <c r="AO2396" s="119"/>
    </row>
    <row r="2397" spans="41:41">
      <c r="AO2397" s="119"/>
    </row>
    <row r="2398" spans="41:41">
      <c r="AO2398" s="119"/>
    </row>
    <row r="2399" spans="41:41">
      <c r="AO2399" s="119"/>
    </row>
    <row r="2400" spans="41:41">
      <c r="AO2400" s="119"/>
    </row>
    <row r="2401" spans="41:41">
      <c r="AO2401" s="119"/>
    </row>
    <row r="2402" spans="41:41">
      <c r="AO2402" s="119"/>
    </row>
    <row r="2403" spans="41:41">
      <c r="AO2403" s="119"/>
    </row>
    <row r="2404" spans="41:41">
      <c r="AO2404" s="119"/>
    </row>
    <row r="2405" spans="41:41">
      <c r="AO2405" s="119"/>
    </row>
    <row r="2406" spans="41:41">
      <c r="AO2406" s="119"/>
    </row>
    <row r="2407" spans="41:41">
      <c r="AO2407" s="119"/>
    </row>
    <row r="2408" spans="41:41">
      <c r="AO2408" s="119"/>
    </row>
    <row r="2409" spans="41:41">
      <c r="AO2409" s="119"/>
    </row>
    <row r="2410" spans="41:41">
      <c r="AO2410" s="119"/>
    </row>
    <row r="2411" spans="41:41">
      <c r="AO2411" s="119"/>
    </row>
    <row r="2412" spans="41:41">
      <c r="AO2412" s="119"/>
    </row>
    <row r="2413" spans="41:41">
      <c r="AO2413" s="119"/>
    </row>
    <row r="2414" spans="41:41">
      <c r="AO2414" s="119"/>
    </row>
    <row r="2415" spans="41:41">
      <c r="AO2415" s="119"/>
    </row>
    <row r="2416" spans="41:41">
      <c r="AO2416" s="119"/>
    </row>
    <row r="2417" spans="41:41">
      <c r="AO2417" s="119"/>
    </row>
    <row r="2418" spans="41:41">
      <c r="AO2418" s="119"/>
    </row>
    <row r="2419" spans="41:41">
      <c r="AO2419" s="119"/>
    </row>
    <row r="2420" spans="41:41">
      <c r="AO2420" s="119"/>
    </row>
    <row r="2421" spans="41:41">
      <c r="AO2421" s="119"/>
    </row>
    <row r="2422" spans="41:41">
      <c r="AO2422" s="119"/>
    </row>
    <row r="2423" spans="41:41">
      <c r="AO2423" s="119"/>
    </row>
    <row r="2424" spans="41:41">
      <c r="AO2424" s="119"/>
    </row>
    <row r="2425" spans="41:41">
      <c r="AO2425" s="119"/>
    </row>
    <row r="2426" spans="41:41">
      <c r="AO2426" s="119"/>
    </row>
    <row r="2427" spans="41:41">
      <c r="AO2427" s="119"/>
    </row>
    <row r="2428" spans="41:41">
      <c r="AO2428" s="119"/>
    </row>
    <row r="2429" spans="41:41">
      <c r="AO2429" s="119"/>
    </row>
    <row r="2430" spans="41:41">
      <c r="AO2430" s="119"/>
    </row>
    <row r="2431" spans="41:41">
      <c r="AO2431" s="119"/>
    </row>
    <row r="2432" spans="41:41">
      <c r="AO2432" s="119"/>
    </row>
    <row r="2433" spans="41:41">
      <c r="AO2433" s="119"/>
    </row>
    <row r="2434" spans="41:41">
      <c r="AO2434" s="119"/>
    </row>
    <row r="2435" spans="41:41">
      <c r="AO2435" s="119"/>
    </row>
    <row r="2436" spans="41:41">
      <c r="AO2436" s="119"/>
    </row>
    <row r="2437" spans="41:41">
      <c r="AO2437" s="119"/>
    </row>
    <row r="2438" spans="41:41">
      <c r="AO2438" s="119"/>
    </row>
    <row r="2439" spans="41:41">
      <c r="AO2439" s="119"/>
    </row>
    <row r="2440" spans="41:41">
      <c r="AO2440" s="119"/>
    </row>
    <row r="2441" spans="41:41">
      <c r="AO2441" s="119"/>
    </row>
    <row r="2442" spans="41:41">
      <c r="AO2442" s="119"/>
    </row>
    <row r="2443" spans="41:41">
      <c r="AO2443" s="119"/>
    </row>
    <row r="2444" spans="41:41">
      <c r="AO2444" s="119"/>
    </row>
    <row r="2445" spans="41:41">
      <c r="AO2445" s="119"/>
    </row>
    <row r="2446" spans="41:41">
      <c r="AO2446" s="119"/>
    </row>
    <row r="2447" spans="41:41">
      <c r="AO2447" s="119"/>
    </row>
    <row r="2448" spans="41:41">
      <c r="AO2448" s="119"/>
    </row>
    <row r="2449" spans="41:41">
      <c r="AO2449" s="119"/>
    </row>
    <row r="2450" spans="41:41">
      <c r="AO2450" s="119"/>
    </row>
    <row r="2451" spans="41:41">
      <c r="AO2451" s="119"/>
    </row>
    <row r="2452" spans="41:41">
      <c r="AO2452" s="119"/>
    </row>
    <row r="2453" spans="41:41">
      <c r="AO2453" s="119"/>
    </row>
    <row r="2454" spans="41:41">
      <c r="AO2454" s="119"/>
    </row>
    <row r="2455" spans="41:41">
      <c r="AO2455" s="119"/>
    </row>
    <row r="2456" spans="41:41">
      <c r="AO2456" s="119"/>
    </row>
    <row r="2457" spans="41:41">
      <c r="AO2457" s="119"/>
    </row>
    <row r="2458" spans="41:41">
      <c r="AO2458" s="119"/>
    </row>
    <row r="2459" spans="41:41">
      <c r="AO2459" s="119"/>
    </row>
    <row r="2460" spans="41:41">
      <c r="AO2460" s="119"/>
    </row>
    <row r="2461" spans="41:41">
      <c r="AO2461" s="119"/>
    </row>
    <row r="2462" spans="41:41">
      <c r="AO2462" s="119"/>
    </row>
    <row r="2463" spans="41:41">
      <c r="AO2463" s="119"/>
    </row>
    <row r="2464" spans="41:41">
      <c r="AO2464" s="119"/>
    </row>
    <row r="2465" spans="41:41">
      <c r="AO2465" s="119"/>
    </row>
    <row r="2466" spans="41:41">
      <c r="AO2466" s="119"/>
    </row>
    <row r="2467" spans="41:41">
      <c r="AO2467" s="119"/>
    </row>
    <row r="2468" spans="41:41">
      <c r="AO2468" s="119"/>
    </row>
    <row r="2469" spans="41:41">
      <c r="AO2469" s="119"/>
    </row>
    <row r="2470" spans="41:41">
      <c r="AO2470" s="119"/>
    </row>
    <row r="2471" spans="41:41">
      <c r="AO2471" s="119"/>
    </row>
    <row r="2472" spans="41:41">
      <c r="AO2472" s="119"/>
    </row>
    <row r="2473" spans="41:41">
      <c r="AO2473" s="119"/>
    </row>
    <row r="2474" spans="41:41">
      <c r="AO2474" s="119"/>
    </row>
    <row r="2475" spans="41:41">
      <c r="AO2475" s="119"/>
    </row>
    <row r="2476" spans="41:41">
      <c r="AO2476" s="119"/>
    </row>
    <row r="2477" spans="41:41">
      <c r="AO2477" s="119"/>
    </row>
    <row r="2478" spans="41:41">
      <c r="AO2478" s="119"/>
    </row>
    <row r="2479" spans="41:41">
      <c r="AO2479" s="119"/>
    </row>
    <row r="2480" spans="41:41">
      <c r="AO2480" s="119"/>
    </row>
    <row r="2481" spans="41:41">
      <c r="AO2481" s="119"/>
    </row>
    <row r="2482" spans="41:41">
      <c r="AO2482" s="119"/>
    </row>
    <row r="2483" spans="41:41">
      <c r="AO2483" s="119"/>
    </row>
    <row r="2484" spans="41:41">
      <c r="AO2484" s="119"/>
    </row>
    <row r="2485" spans="41:41">
      <c r="AO2485" s="119"/>
    </row>
    <row r="2486" spans="41:41">
      <c r="AO2486" s="119"/>
    </row>
    <row r="2487" spans="41:41">
      <c r="AO2487" s="119"/>
    </row>
    <row r="2488" spans="41:41">
      <c r="AO2488" s="119"/>
    </row>
    <row r="2489" spans="41:41">
      <c r="AO2489" s="119"/>
    </row>
    <row r="2490" spans="41:41">
      <c r="AO2490" s="119"/>
    </row>
    <row r="2491" spans="41:41">
      <c r="AO2491" s="119"/>
    </row>
    <row r="2492" spans="41:41">
      <c r="AO2492" s="119"/>
    </row>
    <row r="2493" spans="41:41">
      <c r="AO2493" s="119"/>
    </row>
    <row r="2494" spans="41:41">
      <c r="AO2494" s="119"/>
    </row>
    <row r="2495" spans="41:41">
      <c r="AO2495" s="119"/>
    </row>
    <row r="2496" spans="41:41">
      <c r="AO2496" s="119"/>
    </row>
    <row r="2497" spans="41:41">
      <c r="AO2497" s="119"/>
    </row>
    <row r="2498" spans="41:41">
      <c r="AO2498" s="119"/>
    </row>
    <row r="2499" spans="41:41">
      <c r="AO2499" s="119"/>
    </row>
    <row r="2500" spans="41:41">
      <c r="AO2500" s="119"/>
    </row>
    <row r="2501" spans="41:41">
      <c r="AO2501" s="119"/>
    </row>
    <row r="2502" spans="41:41">
      <c r="AO2502" s="119"/>
    </row>
    <row r="2503" spans="41:41">
      <c r="AO2503" s="119"/>
    </row>
    <row r="2504" spans="41:41">
      <c r="AO2504" s="119"/>
    </row>
    <row r="2505" spans="41:41">
      <c r="AO2505" s="119"/>
    </row>
    <row r="2506" spans="41:41">
      <c r="AO2506" s="119"/>
    </row>
    <row r="2507" spans="41:41">
      <c r="AO2507" s="119"/>
    </row>
    <row r="2508" spans="41:41">
      <c r="AO2508" s="119"/>
    </row>
    <row r="2509" spans="41:41">
      <c r="AO2509" s="119"/>
    </row>
    <row r="2510" spans="41:41">
      <c r="AO2510" s="119"/>
    </row>
    <row r="2511" spans="41:41">
      <c r="AO2511" s="119"/>
    </row>
    <row r="2512" spans="41:41">
      <c r="AO2512" s="119"/>
    </row>
    <row r="2513" spans="41:41">
      <c r="AO2513" s="119"/>
    </row>
    <row r="2514" spans="41:41">
      <c r="AO2514" s="119"/>
    </row>
    <row r="2515" spans="41:41">
      <c r="AO2515" s="119"/>
    </row>
    <row r="2516" spans="41:41">
      <c r="AO2516" s="119"/>
    </row>
    <row r="2517" spans="41:41">
      <c r="AO2517" s="119"/>
    </row>
    <row r="2518" spans="41:41">
      <c r="AO2518" s="119"/>
    </row>
    <row r="2519" spans="41:41">
      <c r="AO2519" s="119"/>
    </row>
    <row r="2520" spans="41:41">
      <c r="AO2520" s="119"/>
    </row>
    <row r="2521" spans="41:41">
      <c r="AO2521" s="119"/>
    </row>
    <row r="2522" spans="41:41">
      <c r="AO2522" s="119"/>
    </row>
    <row r="2523" spans="41:41">
      <c r="AO2523" s="119"/>
    </row>
    <row r="2524" spans="41:41">
      <c r="AO2524" s="119"/>
    </row>
    <row r="2525" spans="41:41">
      <c r="AO2525" s="119"/>
    </row>
    <row r="2526" spans="41:41">
      <c r="AO2526" s="119"/>
    </row>
    <row r="2527" spans="41:41">
      <c r="AO2527" s="119"/>
    </row>
    <row r="2528" spans="41:41">
      <c r="AO2528" s="119"/>
    </row>
    <row r="2529" spans="41:41">
      <c r="AO2529" s="119"/>
    </row>
    <row r="2530" spans="41:41">
      <c r="AO2530" s="119"/>
    </row>
    <row r="2531" spans="41:41">
      <c r="AO2531" s="119"/>
    </row>
    <row r="2532" spans="41:41">
      <c r="AO2532" s="119"/>
    </row>
    <row r="2533" spans="41:41">
      <c r="AO2533" s="119"/>
    </row>
    <row r="2534" spans="41:41">
      <c r="AO2534" s="119"/>
    </row>
    <row r="2535" spans="41:41">
      <c r="AO2535" s="119"/>
    </row>
    <row r="2536" spans="41:41">
      <c r="AO2536" s="119"/>
    </row>
    <row r="2537" spans="41:41">
      <c r="AO2537" s="119"/>
    </row>
    <row r="2538" spans="41:41">
      <c r="AO2538" s="119"/>
    </row>
    <row r="2539" spans="41:41">
      <c r="AO2539" s="119"/>
    </row>
    <row r="2540" spans="41:41">
      <c r="AO2540" s="119"/>
    </row>
    <row r="2541" spans="41:41">
      <c r="AO2541" s="119"/>
    </row>
    <row r="2542" spans="41:41">
      <c r="AO2542" s="119"/>
    </row>
    <row r="2543" spans="41:41">
      <c r="AO2543" s="119"/>
    </row>
    <row r="2544" spans="41:41">
      <c r="AO2544" s="119"/>
    </row>
    <row r="2545" spans="41:41">
      <c r="AO2545" s="119"/>
    </row>
    <row r="2546" spans="41:41">
      <c r="AO2546" s="119"/>
    </row>
    <row r="2547" spans="41:41">
      <c r="AO2547" s="119"/>
    </row>
    <row r="2548" spans="41:41">
      <c r="AO2548" s="119"/>
    </row>
    <row r="2549" spans="41:41">
      <c r="AO2549" s="119"/>
    </row>
    <row r="2550" spans="41:41">
      <c r="AO2550" s="119"/>
    </row>
    <row r="2551" spans="41:41">
      <c r="AO2551" s="119"/>
    </row>
    <row r="2552" spans="41:41">
      <c r="AO2552" s="119"/>
    </row>
    <row r="2553" spans="41:41">
      <c r="AO2553" s="119"/>
    </row>
    <row r="2554" spans="41:41">
      <c r="AO2554" s="119"/>
    </row>
    <row r="2555" spans="41:41">
      <c r="AO2555" s="119"/>
    </row>
    <row r="2556" spans="41:41">
      <c r="AO2556" s="119"/>
    </row>
    <row r="2557" spans="41:41">
      <c r="AO2557" s="119"/>
    </row>
    <row r="2558" spans="41:41">
      <c r="AO2558" s="119"/>
    </row>
    <row r="2559" spans="41:41">
      <c r="AO2559" s="119"/>
    </row>
    <row r="2560" spans="41:41">
      <c r="AO2560" s="119"/>
    </row>
    <row r="2561" spans="41:41">
      <c r="AO2561" s="119"/>
    </row>
    <row r="2562" spans="41:41">
      <c r="AO2562" s="119"/>
    </row>
    <row r="2563" spans="41:41">
      <c r="AO2563" s="119"/>
    </row>
    <row r="2564" spans="41:41">
      <c r="AO2564" s="119"/>
    </row>
    <row r="2565" spans="41:41">
      <c r="AO2565" s="119"/>
    </row>
    <row r="2566" spans="41:41">
      <c r="AO2566" s="119"/>
    </row>
    <row r="2567" spans="41:41">
      <c r="AO2567" s="119"/>
    </row>
    <row r="2568" spans="41:41">
      <c r="AO2568" s="119"/>
    </row>
    <row r="2569" spans="41:41">
      <c r="AO2569" s="119"/>
    </row>
    <row r="2570" spans="41:41">
      <c r="AO2570" s="119"/>
    </row>
    <row r="2571" spans="41:41">
      <c r="AO2571" s="119"/>
    </row>
    <row r="2572" spans="41:41">
      <c r="AO2572" s="119"/>
    </row>
    <row r="2573" spans="41:41">
      <c r="AO2573" s="119"/>
    </row>
    <row r="2574" spans="41:41">
      <c r="AO2574" s="119"/>
    </row>
    <row r="2575" spans="41:41">
      <c r="AO2575" s="119"/>
    </row>
    <row r="2576" spans="41:41">
      <c r="AO2576" s="119"/>
    </row>
    <row r="2577" spans="41:41">
      <c r="AO2577" s="119"/>
    </row>
    <row r="2578" spans="41:41">
      <c r="AO2578" s="119"/>
    </row>
    <row r="2579" spans="41:41">
      <c r="AO2579" s="119"/>
    </row>
    <row r="2580" spans="41:41">
      <c r="AO2580" s="119"/>
    </row>
    <row r="2581" spans="41:41">
      <c r="AO2581" s="119"/>
    </row>
    <row r="2582" spans="41:41">
      <c r="AO2582" s="119"/>
    </row>
    <row r="2583" spans="41:41">
      <c r="AO2583" s="119"/>
    </row>
    <row r="2584" spans="41:41">
      <c r="AO2584" s="119"/>
    </row>
    <row r="2585" spans="41:41">
      <c r="AO2585" s="119"/>
    </row>
    <row r="2586" spans="41:41">
      <c r="AO2586" s="119"/>
    </row>
    <row r="2587" spans="41:41">
      <c r="AO2587" s="119"/>
    </row>
    <row r="2588" spans="41:41">
      <c r="AO2588" s="119"/>
    </row>
    <row r="2589" spans="41:41">
      <c r="AO2589" s="119"/>
    </row>
    <row r="2590" spans="41:41">
      <c r="AO2590" s="119"/>
    </row>
    <row r="2591" spans="41:41">
      <c r="AO2591" s="119"/>
    </row>
    <row r="2592" spans="41:41">
      <c r="AO2592" s="119"/>
    </row>
    <row r="2593" spans="41:41">
      <c r="AO2593" s="119"/>
    </row>
    <row r="2594" spans="41:41">
      <c r="AO2594" s="119"/>
    </row>
    <row r="2595" spans="41:41">
      <c r="AO2595" s="119"/>
    </row>
    <row r="2596" spans="41:41">
      <c r="AO2596" s="119"/>
    </row>
    <row r="2597" spans="41:41">
      <c r="AO2597" s="119"/>
    </row>
    <row r="2598" spans="41:41">
      <c r="AO2598" s="119"/>
    </row>
    <row r="2599" spans="41:41">
      <c r="AO2599" s="119"/>
    </row>
    <row r="2600" spans="41:41">
      <c r="AO2600" s="119"/>
    </row>
    <row r="2601" spans="41:41">
      <c r="AO2601" s="119"/>
    </row>
    <row r="2602" spans="41:41">
      <c r="AO2602" s="119"/>
    </row>
    <row r="2603" spans="41:41">
      <c r="AO2603" s="119"/>
    </row>
    <row r="2604" spans="41:41">
      <c r="AO2604" s="119"/>
    </row>
    <row r="2605" spans="41:41">
      <c r="AO2605" s="119"/>
    </row>
    <row r="2606" spans="41:41">
      <c r="AO2606" s="119"/>
    </row>
    <row r="2607" spans="41:41">
      <c r="AO2607" s="119"/>
    </row>
    <row r="2608" spans="41:41">
      <c r="AO2608" s="119"/>
    </row>
    <row r="2609" spans="41:41">
      <c r="AO2609" s="119"/>
    </row>
    <row r="2610" spans="41:41">
      <c r="AO2610" s="119"/>
    </row>
    <row r="2611" spans="41:41">
      <c r="AO2611" s="119"/>
    </row>
    <row r="2612" spans="41:41">
      <c r="AO2612" s="119"/>
    </row>
    <row r="2613" spans="41:41">
      <c r="AO2613" s="119"/>
    </row>
    <row r="2614" spans="41:41">
      <c r="AO2614" s="119"/>
    </row>
    <row r="2615" spans="41:41">
      <c r="AO2615" s="119"/>
    </row>
    <row r="2616" spans="41:41">
      <c r="AO2616" s="119"/>
    </row>
    <row r="2617" spans="41:41">
      <c r="AO2617" s="119"/>
    </row>
    <row r="2618" spans="41:41">
      <c r="AO2618" s="119"/>
    </row>
    <row r="2619" spans="41:41">
      <c r="AO2619" s="119"/>
    </row>
    <row r="2620" spans="41:41">
      <c r="AO2620" s="119"/>
    </row>
    <row r="2621" spans="41:41">
      <c r="AO2621" s="119"/>
    </row>
    <row r="2622" spans="41:41">
      <c r="AO2622" s="119"/>
    </row>
    <row r="2623" spans="41:41">
      <c r="AO2623" s="119"/>
    </row>
    <row r="2624" spans="41:41">
      <c r="AO2624" s="119"/>
    </row>
    <row r="2625" spans="41:41">
      <c r="AO2625" s="119"/>
    </row>
    <row r="2626" spans="41:41">
      <c r="AO2626" s="119"/>
    </row>
    <row r="2627" spans="41:41">
      <c r="AO2627" s="119"/>
    </row>
    <row r="2628" spans="41:41">
      <c r="AO2628" s="119"/>
    </row>
    <row r="2629" spans="41:41">
      <c r="AO2629" s="119"/>
    </row>
    <row r="2630" spans="41:41">
      <c r="AO2630" s="119"/>
    </row>
    <row r="2631" spans="41:41">
      <c r="AO2631" s="119"/>
    </row>
    <row r="2632" spans="41:41">
      <c r="AO2632" s="119"/>
    </row>
    <row r="2633" spans="41:41">
      <c r="AO2633" s="119"/>
    </row>
    <row r="2634" spans="41:41">
      <c r="AO2634" s="119"/>
    </row>
    <row r="2635" spans="41:41">
      <c r="AO2635" s="119"/>
    </row>
    <row r="2636" spans="41:41">
      <c r="AO2636" s="119"/>
    </row>
    <row r="2637" spans="41:41">
      <c r="AO2637" s="119"/>
    </row>
    <row r="2638" spans="41:41">
      <c r="AO2638" s="119"/>
    </row>
    <row r="2639" spans="41:41">
      <c r="AO2639" s="119"/>
    </row>
    <row r="2640" spans="41:41">
      <c r="AO2640" s="119"/>
    </row>
    <row r="2641" spans="41:41">
      <c r="AO2641" s="119"/>
    </row>
    <row r="2642" spans="41:41">
      <c r="AO2642" s="119"/>
    </row>
    <row r="2643" spans="41:41">
      <c r="AO2643" s="119"/>
    </row>
    <row r="2644" spans="41:41">
      <c r="AO2644" s="119"/>
    </row>
    <row r="2645" spans="41:41">
      <c r="AO2645" s="119"/>
    </row>
    <row r="2646" spans="41:41">
      <c r="AO2646" s="119"/>
    </row>
    <row r="2647" spans="41:41">
      <c r="AO2647" s="119"/>
    </row>
    <row r="2648" spans="41:41">
      <c r="AO2648" s="119"/>
    </row>
    <row r="2649" spans="41:41">
      <c r="AO2649" s="119"/>
    </row>
    <row r="2650" spans="41:41">
      <c r="AO2650" s="119"/>
    </row>
    <row r="2651" spans="41:41">
      <c r="AO2651" s="119"/>
    </row>
    <row r="2652" spans="41:41">
      <c r="AO2652" s="119"/>
    </row>
    <row r="2653" spans="41:41">
      <c r="AO2653" s="119"/>
    </row>
    <row r="2654" spans="41:41">
      <c r="AO2654" s="119"/>
    </row>
    <row r="2655" spans="41:41">
      <c r="AO2655" s="119"/>
    </row>
    <row r="2656" spans="41:41">
      <c r="AO2656" s="119"/>
    </row>
    <row r="2657" spans="41:41">
      <c r="AO2657" s="119"/>
    </row>
    <row r="2658" spans="41:41">
      <c r="AO2658" s="119"/>
    </row>
    <row r="2659" spans="41:41">
      <c r="AO2659" s="119"/>
    </row>
    <row r="2660" spans="41:41">
      <c r="AO2660" s="119"/>
    </row>
    <row r="2661" spans="41:41">
      <c r="AO2661" s="119"/>
    </row>
    <row r="2662" spans="41:41">
      <c r="AO2662" s="119"/>
    </row>
    <row r="2663" spans="41:41">
      <c r="AO2663" s="119"/>
    </row>
    <row r="2664" spans="41:41">
      <c r="AO2664" s="119"/>
    </row>
    <row r="2665" spans="41:41">
      <c r="AO2665" s="119"/>
    </row>
    <row r="2666" spans="41:41">
      <c r="AO2666" s="119"/>
    </row>
    <row r="2667" spans="41:41">
      <c r="AO2667" s="119"/>
    </row>
    <row r="2668" spans="41:41">
      <c r="AO2668" s="119"/>
    </row>
    <row r="2669" spans="41:41">
      <c r="AO2669" s="119"/>
    </row>
    <row r="2670" spans="41:41">
      <c r="AO2670" s="119"/>
    </row>
    <row r="2671" spans="41:41">
      <c r="AO2671" s="119"/>
    </row>
    <row r="2672" spans="41:41">
      <c r="AO2672" s="119"/>
    </row>
    <row r="2673" spans="41:41">
      <c r="AO2673" s="119"/>
    </row>
    <row r="2674" spans="41:41">
      <c r="AO2674" s="119"/>
    </row>
    <row r="2675" spans="41:41">
      <c r="AO2675" s="119"/>
    </row>
    <row r="2676" spans="41:41">
      <c r="AO2676" s="119"/>
    </row>
    <row r="2677" spans="41:41">
      <c r="AO2677" s="119"/>
    </row>
    <row r="2678" spans="41:41">
      <c r="AO2678" s="119"/>
    </row>
    <row r="2679" spans="41:41">
      <c r="AO2679" s="119"/>
    </row>
    <row r="2680" spans="41:41">
      <c r="AO2680" s="119"/>
    </row>
    <row r="2681" spans="41:41">
      <c r="AO2681" s="119"/>
    </row>
    <row r="2682" spans="41:41">
      <c r="AO2682" s="119"/>
    </row>
    <row r="2683" spans="41:41">
      <c r="AO2683" s="119"/>
    </row>
    <row r="2684" spans="41:41">
      <c r="AO2684" s="119"/>
    </row>
    <row r="2685" spans="41:41">
      <c r="AO2685" s="119"/>
    </row>
    <row r="2686" spans="41:41">
      <c r="AO2686" s="119"/>
    </row>
    <row r="2687" spans="41:41">
      <c r="AO2687" s="119"/>
    </row>
    <row r="2688" spans="41:41">
      <c r="AO2688" s="119"/>
    </row>
    <row r="2689" spans="41:41">
      <c r="AO2689" s="119"/>
    </row>
    <row r="2690" spans="41:41">
      <c r="AO2690" s="119"/>
    </row>
    <row r="2691" spans="41:41">
      <c r="AO2691" s="119"/>
    </row>
    <row r="2692" spans="41:41">
      <c r="AO2692" s="119"/>
    </row>
    <row r="2693" spans="41:41">
      <c r="AO2693" s="119"/>
    </row>
    <row r="2694" spans="41:41">
      <c r="AO2694" s="119"/>
    </row>
    <row r="2695" spans="41:41">
      <c r="AO2695" s="119"/>
    </row>
    <row r="2696" spans="41:41">
      <c r="AO2696" s="119"/>
    </row>
    <row r="2697" spans="41:41">
      <c r="AO2697" s="119"/>
    </row>
    <row r="2698" spans="41:41">
      <c r="AO2698" s="119"/>
    </row>
    <row r="2699" spans="41:41">
      <c r="AO2699" s="119"/>
    </row>
    <row r="2700" spans="41:41">
      <c r="AO2700" s="119"/>
    </row>
    <row r="2701" spans="41:41">
      <c r="AO2701" s="119"/>
    </row>
    <row r="2702" spans="41:41">
      <c r="AO2702" s="119"/>
    </row>
    <row r="2703" spans="41:41">
      <c r="AO2703" s="119"/>
    </row>
    <row r="2704" spans="41:41">
      <c r="AO2704" s="119"/>
    </row>
    <row r="2705" spans="41:41">
      <c r="AO2705" s="119"/>
    </row>
    <row r="2706" spans="41:41">
      <c r="AO2706" s="119"/>
    </row>
    <row r="2707" spans="41:41">
      <c r="AO2707" s="119"/>
    </row>
    <row r="2708" spans="41:41">
      <c r="AO2708" s="119"/>
    </row>
    <row r="2709" spans="41:41">
      <c r="AO2709" s="119"/>
    </row>
    <row r="2710" spans="41:41">
      <c r="AO2710" s="119"/>
    </row>
    <row r="2711" spans="41:41">
      <c r="AO2711" s="119"/>
    </row>
    <row r="2712" spans="41:41">
      <c r="AO2712" s="119"/>
    </row>
    <row r="2713" spans="41:41">
      <c r="AO2713" s="119"/>
    </row>
    <row r="2714" spans="41:41">
      <c r="AO2714" s="119"/>
    </row>
    <row r="2715" spans="41:41">
      <c r="AO2715" s="119"/>
    </row>
    <row r="2716" spans="41:41">
      <c r="AO2716" s="119"/>
    </row>
    <row r="2717" spans="41:41">
      <c r="AO2717" s="119"/>
    </row>
    <row r="2718" spans="41:41">
      <c r="AO2718" s="119"/>
    </row>
    <row r="2719" spans="41:41">
      <c r="AO2719" s="119"/>
    </row>
    <row r="2720" spans="41:41">
      <c r="AO2720" s="119"/>
    </row>
    <row r="2721" spans="41:41">
      <c r="AO2721" s="119"/>
    </row>
    <row r="2722" spans="41:41">
      <c r="AO2722" s="119"/>
    </row>
    <row r="2723" spans="41:41">
      <c r="AO2723" s="119"/>
    </row>
    <row r="2724" spans="41:41">
      <c r="AO2724" s="119"/>
    </row>
    <row r="2725" spans="41:41">
      <c r="AO2725" s="119"/>
    </row>
    <row r="2726" spans="41:41">
      <c r="AO2726" s="119"/>
    </row>
    <row r="2727" spans="41:41">
      <c r="AO2727" s="119"/>
    </row>
    <row r="2728" spans="41:41">
      <c r="AO2728" s="119"/>
    </row>
    <row r="2729" spans="41:41">
      <c r="AO2729" s="119"/>
    </row>
    <row r="2730" spans="41:41">
      <c r="AO2730" s="119"/>
    </row>
    <row r="2731" spans="41:41">
      <c r="AO2731" s="119"/>
    </row>
    <row r="2732" spans="41:41">
      <c r="AO2732" s="119"/>
    </row>
    <row r="2733" spans="41:41">
      <c r="AO2733" s="119"/>
    </row>
    <row r="2734" spans="41:41">
      <c r="AO2734" s="119"/>
    </row>
    <row r="2735" spans="41:41">
      <c r="AO2735" s="119"/>
    </row>
    <row r="2736" spans="41:41">
      <c r="AO2736" s="119"/>
    </row>
    <row r="2737" spans="41:41">
      <c r="AO2737" s="119"/>
    </row>
    <row r="2738" spans="41:41">
      <c r="AO2738" s="119"/>
    </row>
    <row r="2739" spans="41:41">
      <c r="AO2739" s="119"/>
    </row>
    <row r="2740" spans="41:41">
      <c r="AO2740" s="119"/>
    </row>
    <row r="2741" spans="41:41">
      <c r="AO2741" s="119"/>
    </row>
    <row r="2742" spans="41:41">
      <c r="AO2742" s="119"/>
    </row>
    <row r="2743" spans="41:41">
      <c r="AO2743" s="119"/>
    </row>
    <row r="2744" spans="41:41">
      <c r="AO2744" s="119"/>
    </row>
    <row r="2745" spans="41:41">
      <c r="AO2745" s="119"/>
    </row>
    <row r="2746" spans="41:41">
      <c r="AO2746" s="119"/>
    </row>
    <row r="2747" spans="41:41">
      <c r="AO2747" s="119"/>
    </row>
    <row r="2748" spans="41:41">
      <c r="AO2748" s="119"/>
    </row>
    <row r="2749" spans="41:41">
      <c r="AO2749" s="119"/>
    </row>
    <row r="2750" spans="41:41">
      <c r="AO2750" s="119"/>
    </row>
    <row r="2751" spans="41:41">
      <c r="AO2751" s="119"/>
    </row>
    <row r="2752" spans="41:41">
      <c r="AO2752" s="119"/>
    </row>
    <row r="2753" spans="41:41">
      <c r="AO2753" s="119"/>
    </row>
    <row r="2754" spans="41:41">
      <c r="AO2754" s="119"/>
    </row>
    <row r="2755" spans="41:41">
      <c r="AO2755" s="119"/>
    </row>
    <row r="2756" spans="41:41">
      <c r="AO2756" s="119"/>
    </row>
    <row r="2757" spans="41:41">
      <c r="AO2757" s="119"/>
    </row>
    <row r="2758" spans="41:41">
      <c r="AO2758" s="119"/>
    </row>
    <row r="2759" spans="41:41">
      <c r="AO2759" s="119"/>
    </row>
    <row r="2760" spans="41:41">
      <c r="AO2760" s="119"/>
    </row>
    <row r="2761" spans="41:41">
      <c r="AO2761" s="119"/>
    </row>
    <row r="2762" spans="41:41">
      <c r="AO2762" s="119"/>
    </row>
    <row r="2763" spans="41:41">
      <c r="AO2763" s="119"/>
    </row>
    <row r="2764" spans="41:41">
      <c r="AO2764" s="119"/>
    </row>
    <row r="2765" spans="41:41">
      <c r="AO2765" s="119"/>
    </row>
    <row r="2766" spans="41:41">
      <c r="AO2766" s="119"/>
    </row>
    <row r="2767" spans="41:41">
      <c r="AO2767" s="119"/>
    </row>
    <row r="2768" spans="41:41">
      <c r="AO2768" s="119"/>
    </row>
    <row r="2769" spans="41:41">
      <c r="AO2769" s="119"/>
    </row>
    <row r="2770" spans="41:41">
      <c r="AO2770" s="119"/>
    </row>
    <row r="2771" spans="41:41">
      <c r="AO2771" s="119"/>
    </row>
    <row r="2772" spans="41:41">
      <c r="AO2772" s="119"/>
    </row>
    <row r="2773" spans="41:41">
      <c r="AO2773" s="119"/>
    </row>
    <row r="2774" spans="41:41">
      <c r="AO2774" s="119"/>
    </row>
    <row r="2775" spans="41:41">
      <c r="AO2775" s="119"/>
    </row>
    <row r="2776" spans="41:41">
      <c r="AO2776" s="119"/>
    </row>
    <row r="2777" spans="41:41">
      <c r="AO2777" s="119"/>
    </row>
    <row r="2778" spans="41:41">
      <c r="AO2778" s="119"/>
    </row>
    <row r="2779" spans="41:41">
      <c r="AO2779" s="119"/>
    </row>
    <row r="2780" spans="41:41">
      <c r="AO2780" s="119"/>
    </row>
    <row r="2781" spans="41:41">
      <c r="AO2781" s="119"/>
    </row>
    <row r="2782" spans="41:41">
      <c r="AO2782" s="119"/>
    </row>
    <row r="2783" spans="41:41">
      <c r="AO2783" s="119"/>
    </row>
    <row r="2784" spans="41:41">
      <c r="AO2784" s="119"/>
    </row>
    <row r="2785" spans="41:41">
      <c r="AO2785" s="119"/>
    </row>
    <row r="2786" spans="41:41">
      <c r="AO2786" s="119"/>
    </row>
    <row r="2787" spans="41:41">
      <c r="AO2787" s="119"/>
    </row>
    <row r="2788" spans="41:41">
      <c r="AO2788" s="119"/>
    </row>
    <row r="2789" spans="41:41">
      <c r="AO2789" s="119"/>
    </row>
    <row r="2790" spans="41:41">
      <c r="AO2790" s="119"/>
    </row>
    <row r="2791" spans="41:41">
      <c r="AO2791" s="119"/>
    </row>
    <row r="2792" spans="41:41">
      <c r="AO2792" s="119"/>
    </row>
    <row r="2793" spans="41:41">
      <c r="AO2793" s="119"/>
    </row>
    <row r="2794" spans="41:41">
      <c r="AO2794" s="119"/>
    </row>
    <row r="2795" spans="41:41">
      <c r="AO2795" s="119"/>
    </row>
    <row r="2796" spans="41:41">
      <c r="AO2796" s="119"/>
    </row>
    <row r="2797" spans="41:41">
      <c r="AO2797" s="119"/>
    </row>
    <row r="2798" spans="41:41">
      <c r="AO2798" s="119"/>
    </row>
    <row r="2799" spans="41:41">
      <c r="AO2799" s="119"/>
    </row>
    <row r="2800" spans="41:41">
      <c r="AO2800" s="119"/>
    </row>
    <row r="2801" spans="41:41">
      <c r="AO2801" s="119"/>
    </row>
    <row r="2802" spans="41:41">
      <c r="AO2802" s="119"/>
    </row>
    <row r="2803" spans="41:41">
      <c r="AO2803" s="119"/>
    </row>
    <row r="2804" spans="41:41">
      <c r="AO2804" s="119"/>
    </row>
    <row r="2805" spans="41:41">
      <c r="AO2805" s="119"/>
    </row>
    <row r="2806" spans="41:41">
      <c r="AO2806" s="119"/>
    </row>
    <row r="2807" spans="41:41">
      <c r="AO2807" s="119"/>
    </row>
    <row r="2808" spans="41:41">
      <c r="AO2808" s="119"/>
    </row>
    <row r="2809" spans="41:41">
      <c r="AO2809" s="119"/>
    </row>
    <row r="2810" spans="41:41">
      <c r="AO2810" s="119"/>
    </row>
    <row r="2811" spans="41:41">
      <c r="AO2811" s="119"/>
    </row>
    <row r="2812" spans="41:41">
      <c r="AO2812" s="119"/>
    </row>
    <row r="2813" spans="41:41">
      <c r="AO2813" s="119"/>
    </row>
    <row r="2814" spans="41:41">
      <c r="AO2814" s="119"/>
    </row>
    <row r="2815" spans="41:41">
      <c r="AO2815" s="119"/>
    </row>
    <row r="2816" spans="41:41">
      <c r="AO2816" s="119"/>
    </row>
    <row r="2817" spans="41:41">
      <c r="AO2817" s="119"/>
    </row>
    <row r="2818" spans="41:41">
      <c r="AO2818" s="119"/>
    </row>
    <row r="2819" spans="41:41">
      <c r="AO2819" s="119"/>
    </row>
    <row r="2820" spans="41:41">
      <c r="AO2820" s="119"/>
    </row>
    <row r="2821" spans="41:41">
      <c r="AO2821" s="119"/>
    </row>
    <row r="2822" spans="41:41">
      <c r="AO2822" s="119"/>
    </row>
    <row r="2823" spans="41:41">
      <c r="AO2823" s="119"/>
    </row>
    <row r="2824" spans="41:41">
      <c r="AO2824" s="119"/>
    </row>
    <row r="2825" spans="41:41">
      <c r="AO2825" s="119"/>
    </row>
    <row r="2826" spans="41:41">
      <c r="AO2826" s="119"/>
    </row>
    <row r="2827" spans="41:41">
      <c r="AO2827" s="119"/>
    </row>
    <row r="2828" spans="41:41">
      <c r="AO2828" s="119"/>
    </row>
    <row r="2829" spans="41:41">
      <c r="AO2829" s="119"/>
    </row>
    <row r="2830" spans="41:41">
      <c r="AO2830" s="119"/>
    </row>
    <row r="2831" spans="41:41">
      <c r="AO2831" s="119"/>
    </row>
    <row r="2832" spans="41:41">
      <c r="AO2832" s="119"/>
    </row>
    <row r="2833" spans="41:41">
      <c r="AO2833" s="119"/>
    </row>
    <row r="2834" spans="41:41">
      <c r="AO2834" s="119"/>
    </row>
    <row r="2835" spans="41:41">
      <c r="AO2835" s="119"/>
    </row>
    <row r="2836" spans="41:41">
      <c r="AO2836" s="119"/>
    </row>
    <row r="2837" spans="41:41">
      <c r="AO2837" s="119"/>
    </row>
    <row r="2838" spans="41:41">
      <c r="AO2838" s="119"/>
    </row>
    <row r="2839" spans="41:41">
      <c r="AO2839" s="119"/>
    </row>
    <row r="2840" spans="41:41">
      <c r="AO2840" s="119"/>
    </row>
    <row r="2841" spans="41:41">
      <c r="AO2841" s="119"/>
    </row>
    <row r="2842" spans="41:41">
      <c r="AO2842" s="119"/>
    </row>
    <row r="2843" spans="41:41">
      <c r="AO2843" s="119"/>
    </row>
    <row r="2844" spans="41:41">
      <c r="AO2844" s="119"/>
    </row>
    <row r="2845" spans="41:41">
      <c r="AO2845" s="119"/>
    </row>
    <row r="2846" spans="41:41">
      <c r="AO2846" s="119"/>
    </row>
    <row r="2847" spans="41:41">
      <c r="AO2847" s="119"/>
    </row>
    <row r="2848" spans="41:41">
      <c r="AO2848" s="119"/>
    </row>
    <row r="2849" spans="41:41">
      <c r="AO2849" s="119"/>
    </row>
    <row r="2850" spans="41:41">
      <c r="AO2850" s="119"/>
    </row>
    <row r="2851" spans="41:41">
      <c r="AO2851" s="119"/>
    </row>
    <row r="2852" spans="41:41">
      <c r="AO2852" s="119"/>
    </row>
    <row r="2853" spans="41:41">
      <c r="AO2853" s="119"/>
    </row>
    <row r="2854" spans="41:41">
      <c r="AO2854" s="119"/>
    </row>
    <row r="2855" spans="41:41">
      <c r="AO2855" s="119"/>
    </row>
    <row r="2856" spans="41:41">
      <c r="AO2856" s="119"/>
    </row>
    <row r="2857" spans="41:41">
      <c r="AO2857" s="119"/>
    </row>
    <row r="2858" spans="41:41">
      <c r="AO2858" s="119"/>
    </row>
    <row r="2859" spans="41:41">
      <c r="AO2859" s="119"/>
    </row>
    <row r="2860" spans="41:41">
      <c r="AO2860" s="119"/>
    </row>
    <row r="2861" spans="41:41">
      <c r="AO2861" s="119"/>
    </row>
    <row r="2862" spans="41:41">
      <c r="AO2862" s="119"/>
    </row>
    <row r="2863" spans="41:41">
      <c r="AO2863" s="119"/>
    </row>
    <row r="2864" spans="41:41">
      <c r="AO2864" s="119"/>
    </row>
    <row r="2865" spans="41:41">
      <c r="AO2865" s="119"/>
    </row>
    <row r="2866" spans="41:41">
      <c r="AO2866" s="119"/>
    </row>
    <row r="2867" spans="41:41">
      <c r="AO2867" s="119"/>
    </row>
    <row r="2868" spans="41:41">
      <c r="AO2868" s="119"/>
    </row>
    <row r="2869" spans="41:41">
      <c r="AO2869" s="119"/>
    </row>
    <row r="2870" spans="41:41">
      <c r="AO2870" s="119"/>
    </row>
    <row r="2871" spans="41:41">
      <c r="AO2871" s="119"/>
    </row>
    <row r="2872" spans="41:41">
      <c r="AO2872" s="119"/>
    </row>
    <row r="2873" spans="41:41">
      <c r="AO2873" s="119"/>
    </row>
    <row r="2874" spans="41:41">
      <c r="AO2874" s="119"/>
    </row>
    <row r="2875" spans="41:41">
      <c r="AO2875" s="119"/>
    </row>
    <row r="2876" spans="41:41">
      <c r="AO2876" s="119"/>
    </row>
    <row r="2877" spans="41:41">
      <c r="AO2877" s="119"/>
    </row>
    <row r="2878" spans="41:41">
      <c r="AO2878" s="119"/>
    </row>
    <row r="2879" spans="41:41">
      <c r="AO2879" s="119"/>
    </row>
    <row r="2880" spans="41:41">
      <c r="AO2880" s="119"/>
    </row>
    <row r="2881" spans="41:41">
      <c r="AO2881" s="119"/>
    </row>
    <row r="2882" spans="41:41">
      <c r="AO2882" s="119"/>
    </row>
    <row r="2883" spans="41:41">
      <c r="AO2883" s="119"/>
    </row>
    <row r="2884" spans="41:41">
      <c r="AO2884" s="119"/>
    </row>
    <row r="2885" spans="41:41">
      <c r="AO2885" s="119"/>
    </row>
    <row r="2886" spans="41:41">
      <c r="AO2886" s="119"/>
    </row>
    <row r="2887" spans="41:41">
      <c r="AO2887" s="119"/>
    </row>
    <row r="2888" spans="41:41">
      <c r="AO2888" s="119"/>
    </row>
    <row r="2889" spans="41:41">
      <c r="AO2889" s="119"/>
    </row>
    <row r="2890" spans="41:41">
      <c r="AO2890" s="119"/>
    </row>
    <row r="2891" spans="41:41">
      <c r="AO2891" s="119"/>
    </row>
    <row r="2892" spans="41:41">
      <c r="AO2892" s="119"/>
    </row>
    <row r="2893" spans="41:41">
      <c r="AO2893" s="119"/>
    </row>
    <row r="2894" spans="41:41">
      <c r="AO2894" s="119"/>
    </row>
    <row r="2895" spans="41:41">
      <c r="AO2895" s="119"/>
    </row>
    <row r="2896" spans="41:41">
      <c r="AO2896" s="119"/>
    </row>
    <row r="2897" spans="41:41">
      <c r="AO2897" s="119"/>
    </row>
    <row r="2898" spans="41:41">
      <c r="AO2898" s="119"/>
    </row>
    <row r="2899" spans="41:41">
      <c r="AO2899" s="119"/>
    </row>
    <row r="2900" spans="41:41">
      <c r="AO2900" s="119"/>
    </row>
    <row r="2901" spans="41:41">
      <c r="AO2901" s="119"/>
    </row>
    <row r="2902" spans="41:41">
      <c r="AO2902" s="119"/>
    </row>
    <row r="2903" spans="41:41">
      <c r="AO2903" s="119"/>
    </row>
    <row r="2904" spans="41:41">
      <c r="AO2904" s="119"/>
    </row>
    <row r="2905" spans="41:41">
      <c r="AO2905" s="119"/>
    </row>
    <row r="2906" spans="41:41">
      <c r="AO2906" s="119"/>
    </row>
    <row r="2907" spans="41:41">
      <c r="AO2907" s="119"/>
    </row>
    <row r="2908" spans="41:41">
      <c r="AO2908" s="119"/>
    </row>
    <row r="2909" spans="41:41">
      <c r="AO2909" s="119"/>
    </row>
    <row r="2910" spans="41:41">
      <c r="AO2910" s="119"/>
    </row>
    <row r="2911" spans="41:41">
      <c r="AO2911" s="119"/>
    </row>
    <row r="2912" spans="41:41">
      <c r="AO2912" s="119"/>
    </row>
    <row r="2913" spans="41:41">
      <c r="AO2913" s="119"/>
    </row>
    <row r="2914" spans="41:41">
      <c r="AO2914" s="119"/>
    </row>
    <row r="2915" spans="41:41">
      <c r="AO2915" s="119"/>
    </row>
    <row r="2916" spans="41:41">
      <c r="AO2916" s="119"/>
    </row>
    <row r="2917" spans="41:41">
      <c r="AO2917" s="119"/>
    </row>
    <row r="2918" spans="41:41">
      <c r="AO2918" s="119"/>
    </row>
    <row r="2919" spans="41:41">
      <c r="AO2919" s="119"/>
    </row>
    <row r="2920" spans="41:41">
      <c r="AO2920" s="119"/>
    </row>
    <row r="2921" spans="41:41">
      <c r="AO2921" s="119"/>
    </row>
    <row r="2922" spans="41:41">
      <c r="AO2922" s="119"/>
    </row>
    <row r="2923" spans="41:41">
      <c r="AO2923" s="119"/>
    </row>
    <row r="2924" spans="41:41">
      <c r="AO2924" s="119"/>
    </row>
    <row r="2925" spans="41:41">
      <c r="AO2925" s="119"/>
    </row>
    <row r="2926" spans="41:41">
      <c r="AO2926" s="119"/>
    </row>
    <row r="2927" spans="41:41">
      <c r="AO2927" s="119"/>
    </row>
    <row r="2928" spans="41:41">
      <c r="AO2928" s="119"/>
    </row>
    <row r="2929" spans="41:41">
      <c r="AO2929" s="119"/>
    </row>
    <row r="2930" spans="41:41">
      <c r="AO2930" s="119"/>
    </row>
    <row r="2931" spans="41:41">
      <c r="AO2931" s="119"/>
    </row>
    <row r="2932" spans="41:41">
      <c r="AO2932" s="119"/>
    </row>
    <row r="2933" spans="41:41">
      <c r="AO2933" s="119"/>
    </row>
    <row r="2934" spans="41:41">
      <c r="AO2934" s="119"/>
    </row>
    <row r="2935" spans="41:41">
      <c r="AO2935" s="119"/>
    </row>
    <row r="2936" spans="41:41">
      <c r="AO2936" s="119"/>
    </row>
    <row r="2937" spans="41:41">
      <c r="AO2937" s="119"/>
    </row>
    <row r="2938" spans="41:41">
      <c r="AO2938" s="119"/>
    </row>
    <row r="2939" spans="41:41">
      <c r="AO2939" s="119"/>
    </row>
    <row r="2940" spans="41:41">
      <c r="AO2940" s="119"/>
    </row>
    <row r="2941" spans="41:41">
      <c r="AO2941" s="119"/>
    </row>
    <row r="2942" spans="41:41">
      <c r="AO2942" s="119"/>
    </row>
    <row r="2943" spans="41:41">
      <c r="AO2943" s="119"/>
    </row>
    <row r="2944" spans="41:41">
      <c r="AO2944" s="119"/>
    </row>
    <row r="2945" spans="41:41">
      <c r="AO2945" s="119"/>
    </row>
    <row r="2946" spans="41:41">
      <c r="AO2946" s="119"/>
    </row>
    <row r="2947" spans="41:41">
      <c r="AO2947" s="119"/>
    </row>
    <row r="2948" spans="41:41">
      <c r="AO2948" s="119"/>
    </row>
    <row r="2949" spans="41:41">
      <c r="AO2949" s="119"/>
    </row>
    <row r="2950" spans="41:41">
      <c r="AO2950" s="119"/>
    </row>
    <row r="2951" spans="41:41">
      <c r="AO2951" s="119"/>
    </row>
    <row r="2952" spans="41:41">
      <c r="AO2952" s="119"/>
    </row>
    <row r="2953" spans="41:41">
      <c r="AO2953" s="119"/>
    </row>
    <row r="2954" spans="41:41">
      <c r="AO2954" s="119"/>
    </row>
    <row r="2955" spans="41:41">
      <c r="AO2955" s="119"/>
    </row>
    <row r="2956" spans="41:41">
      <c r="AO2956" s="119"/>
    </row>
    <row r="2957" spans="41:41">
      <c r="AO2957" s="119"/>
    </row>
    <row r="2958" spans="41:41">
      <c r="AO2958" s="119"/>
    </row>
    <row r="2959" spans="41:41">
      <c r="AO2959" s="119"/>
    </row>
    <row r="2960" spans="41:41">
      <c r="AO2960" s="119"/>
    </row>
    <row r="2961" spans="41:41">
      <c r="AO2961" s="119"/>
    </row>
    <row r="2962" spans="41:41">
      <c r="AO2962" s="119"/>
    </row>
    <row r="2963" spans="41:41">
      <c r="AO2963" s="119"/>
    </row>
    <row r="2964" spans="41:41">
      <c r="AO2964" s="119"/>
    </row>
    <row r="2965" spans="41:41">
      <c r="AO2965" s="119"/>
    </row>
    <row r="2966" spans="41:41">
      <c r="AO2966" s="119"/>
    </row>
    <row r="2967" spans="41:41">
      <c r="AO2967" s="119"/>
    </row>
    <row r="2968" spans="41:41">
      <c r="AO2968" s="119"/>
    </row>
    <row r="2969" spans="41:41">
      <c r="AO2969" s="119"/>
    </row>
    <row r="2970" spans="41:41">
      <c r="AO2970" s="119"/>
    </row>
    <row r="2971" spans="41:41">
      <c r="AO2971" s="119"/>
    </row>
    <row r="2972" spans="41:41">
      <c r="AO2972" s="119"/>
    </row>
    <row r="2973" spans="41:41">
      <c r="AO2973" s="119"/>
    </row>
    <row r="2974" spans="41:41">
      <c r="AO2974" s="119"/>
    </row>
    <row r="2975" spans="41:41">
      <c r="AO2975" s="119"/>
    </row>
    <row r="2976" spans="41:41">
      <c r="AO2976" s="119"/>
    </row>
    <row r="2977" spans="41:41">
      <c r="AO2977" s="119"/>
    </row>
    <row r="2978" spans="41:41">
      <c r="AO2978" s="119"/>
    </row>
    <row r="2979" spans="41:41">
      <c r="AO2979" s="119"/>
    </row>
    <row r="2980" spans="41:41">
      <c r="AO2980" s="119"/>
    </row>
    <row r="2981" spans="41:41">
      <c r="AO2981" s="119"/>
    </row>
    <row r="2982" spans="41:41">
      <c r="AO2982" s="119"/>
    </row>
    <row r="2983" spans="41:41">
      <c r="AO2983" s="119"/>
    </row>
    <row r="2984" spans="41:41">
      <c r="AO2984" s="119"/>
    </row>
    <row r="2985" spans="41:41">
      <c r="AO2985" s="119"/>
    </row>
    <row r="2986" spans="41:41">
      <c r="AO2986" s="119"/>
    </row>
    <row r="2987" spans="41:41">
      <c r="AO2987" s="119"/>
    </row>
    <row r="2988" spans="41:41">
      <c r="AO2988" s="119"/>
    </row>
    <row r="2989" spans="41:41">
      <c r="AO2989" s="119"/>
    </row>
    <row r="2990" spans="41:41">
      <c r="AO2990" s="119"/>
    </row>
    <row r="2991" spans="41:41">
      <c r="AO2991" s="119"/>
    </row>
    <row r="2992" spans="41:41">
      <c r="AO2992" s="119"/>
    </row>
    <row r="2993" spans="41:41">
      <c r="AO2993" s="119"/>
    </row>
    <row r="2994" spans="41:41">
      <c r="AO2994" s="119"/>
    </row>
    <row r="2995" spans="41:41">
      <c r="AO2995" s="119"/>
    </row>
    <row r="2996" spans="41:41">
      <c r="AO2996" s="119"/>
    </row>
    <row r="2997" spans="41:41">
      <c r="AO2997" s="119"/>
    </row>
    <row r="2998" spans="41:41">
      <c r="AO2998" s="119"/>
    </row>
    <row r="2999" spans="41:41">
      <c r="AO2999" s="119"/>
    </row>
    <row r="3000" spans="41:41">
      <c r="AO3000" s="119"/>
    </row>
    <row r="3001" spans="41:41">
      <c r="AO3001" s="119"/>
    </row>
    <row r="3002" spans="41:41">
      <c r="AO3002" s="119"/>
    </row>
    <row r="3003" spans="41:41">
      <c r="AO3003" s="119"/>
    </row>
    <row r="3004" spans="41:41">
      <c r="AO3004" s="119"/>
    </row>
    <row r="3005" spans="41:41">
      <c r="AO3005" s="119"/>
    </row>
    <row r="3006" spans="41:41">
      <c r="AO3006" s="119"/>
    </row>
    <row r="3007" spans="41:41">
      <c r="AO3007" s="119"/>
    </row>
    <row r="3008" spans="41:41">
      <c r="AO3008" s="119"/>
    </row>
    <row r="3009" spans="41:41">
      <c r="AO3009" s="119"/>
    </row>
    <row r="3010" spans="41:41">
      <c r="AO3010" s="119"/>
    </row>
    <row r="3011" spans="41:41">
      <c r="AO3011" s="119"/>
    </row>
    <row r="3012" spans="41:41">
      <c r="AO3012" s="119"/>
    </row>
    <row r="3013" spans="41:41">
      <c r="AO3013" s="119"/>
    </row>
    <row r="3014" spans="41:41">
      <c r="AO3014" s="119"/>
    </row>
    <row r="3015" spans="41:41">
      <c r="AO3015" s="119"/>
    </row>
    <row r="3016" spans="41:41">
      <c r="AO3016" s="119"/>
    </row>
    <row r="3017" spans="41:41">
      <c r="AO3017" s="119"/>
    </row>
    <row r="3018" spans="41:41">
      <c r="AO3018" s="119"/>
    </row>
    <row r="3019" spans="41:41">
      <c r="AO3019" s="119"/>
    </row>
    <row r="3020" spans="41:41">
      <c r="AO3020" s="119"/>
    </row>
    <row r="3021" spans="41:41">
      <c r="AO3021" s="119"/>
    </row>
    <row r="3022" spans="41:41">
      <c r="AO3022" s="119"/>
    </row>
    <row r="3023" spans="41:41">
      <c r="AO3023" s="119"/>
    </row>
    <row r="3024" spans="41:41">
      <c r="AO3024" s="119"/>
    </row>
    <row r="3025" spans="41:41">
      <c r="AO3025" s="119"/>
    </row>
    <row r="3026" spans="41:41">
      <c r="AO3026" s="119"/>
    </row>
    <row r="3027" spans="41:41">
      <c r="AO3027" s="119"/>
    </row>
    <row r="3028" spans="41:41">
      <c r="AO3028" s="119"/>
    </row>
    <row r="3029" spans="41:41">
      <c r="AO3029" s="119"/>
    </row>
    <row r="3030" spans="41:41">
      <c r="AO3030" s="119"/>
    </row>
    <row r="3031" spans="41:41">
      <c r="AO3031" s="119"/>
    </row>
    <row r="3032" spans="41:41">
      <c r="AO3032" s="119"/>
    </row>
    <row r="3033" spans="41:41">
      <c r="AO3033" s="119"/>
    </row>
    <row r="3034" spans="41:41">
      <c r="AO3034" s="119"/>
    </row>
    <row r="3035" spans="41:41">
      <c r="AO3035" s="119"/>
    </row>
    <row r="3036" spans="41:41">
      <c r="AO3036" s="119"/>
    </row>
    <row r="3037" spans="41:41">
      <c r="AO3037" s="119"/>
    </row>
    <row r="3038" spans="41:41">
      <c r="AO3038" s="119"/>
    </row>
    <row r="3039" spans="41:41">
      <c r="AO3039" s="119"/>
    </row>
    <row r="3040" spans="41:41">
      <c r="AO3040" s="119"/>
    </row>
    <row r="3041" spans="41:41">
      <c r="AO3041" s="119"/>
    </row>
    <row r="3042" spans="41:41">
      <c r="AO3042" s="119"/>
    </row>
    <row r="3043" spans="41:41">
      <c r="AO3043" s="119"/>
    </row>
    <row r="3044" spans="41:41">
      <c r="AO3044" s="119"/>
    </row>
    <row r="3045" spans="41:41">
      <c r="AO3045" s="119"/>
    </row>
    <row r="3046" spans="41:41">
      <c r="AO3046" s="119"/>
    </row>
    <row r="3047" spans="41:41">
      <c r="AO3047" s="119"/>
    </row>
    <row r="3048" spans="41:41">
      <c r="AO3048" s="119"/>
    </row>
    <row r="3049" spans="41:41">
      <c r="AO3049" s="119"/>
    </row>
    <row r="3050" spans="41:41">
      <c r="AO3050" s="119"/>
    </row>
    <row r="3051" spans="41:41">
      <c r="AO3051" s="119"/>
    </row>
    <row r="3052" spans="41:41">
      <c r="AO3052" s="119"/>
    </row>
    <row r="3053" spans="41:41">
      <c r="AO3053" s="119"/>
    </row>
    <row r="3054" spans="41:41">
      <c r="AO3054" s="119"/>
    </row>
    <row r="3055" spans="41:41">
      <c r="AO3055" s="119"/>
    </row>
    <row r="3056" spans="41:41">
      <c r="AO3056" s="119"/>
    </row>
    <row r="3057" spans="41:41">
      <c r="AO3057" s="119"/>
    </row>
    <row r="3058" spans="41:41">
      <c r="AO3058" s="119"/>
    </row>
    <row r="3059" spans="41:41">
      <c r="AO3059" s="119"/>
    </row>
    <row r="3060" spans="41:41">
      <c r="AO3060" s="119"/>
    </row>
    <row r="3061" spans="41:41">
      <c r="AO3061" s="119"/>
    </row>
    <row r="3062" spans="41:41">
      <c r="AO3062" s="119"/>
    </row>
    <row r="3063" spans="41:41">
      <c r="AO3063" s="119"/>
    </row>
    <row r="3064" spans="41:41">
      <c r="AO3064" s="119"/>
    </row>
    <row r="3065" spans="41:41">
      <c r="AO3065" s="119"/>
    </row>
    <row r="3066" spans="41:41">
      <c r="AO3066" s="119"/>
    </row>
    <row r="3067" spans="41:41">
      <c r="AO3067" s="119"/>
    </row>
    <row r="3068" spans="41:41">
      <c r="AO3068" s="119"/>
    </row>
    <row r="3069" spans="41:41">
      <c r="AO3069" s="119"/>
    </row>
    <row r="3070" spans="41:41">
      <c r="AO3070" s="119"/>
    </row>
    <row r="3071" spans="41:41">
      <c r="AO3071" s="119"/>
    </row>
    <row r="3072" spans="41:41">
      <c r="AO3072" s="119"/>
    </row>
    <row r="3073" spans="41:41">
      <c r="AO3073" s="119"/>
    </row>
    <row r="3074" spans="41:41">
      <c r="AO3074" s="119"/>
    </row>
    <row r="3075" spans="41:41">
      <c r="AO3075" s="119"/>
    </row>
    <row r="3076" spans="41:41">
      <c r="AO3076" s="119"/>
    </row>
    <row r="3077" spans="41:41">
      <c r="AO3077" s="119"/>
    </row>
    <row r="3078" spans="41:41">
      <c r="AO3078" s="119"/>
    </row>
    <row r="3079" spans="41:41">
      <c r="AO3079" s="119"/>
    </row>
    <row r="3080" spans="41:41">
      <c r="AO3080" s="119"/>
    </row>
    <row r="3081" spans="41:41">
      <c r="AO3081" s="119"/>
    </row>
    <row r="3082" spans="41:41">
      <c r="AO3082" s="119"/>
    </row>
    <row r="3083" spans="41:41">
      <c r="AO3083" s="119"/>
    </row>
    <row r="3084" spans="41:41">
      <c r="AO3084" s="119"/>
    </row>
    <row r="3085" spans="41:41">
      <c r="AO3085" s="119"/>
    </row>
    <row r="3086" spans="41:41">
      <c r="AO3086" s="119"/>
    </row>
    <row r="3087" spans="41:41">
      <c r="AO3087" s="119"/>
    </row>
    <row r="3088" spans="41:41">
      <c r="AO3088" s="119"/>
    </row>
    <row r="3089" spans="41:41">
      <c r="AO3089" s="119"/>
    </row>
    <row r="3090" spans="41:41">
      <c r="AO3090" s="119"/>
    </row>
    <row r="3091" spans="41:41">
      <c r="AO3091" s="119"/>
    </row>
    <row r="3092" spans="41:41">
      <c r="AO3092" s="119"/>
    </row>
    <row r="3093" spans="41:41">
      <c r="AO3093" s="119"/>
    </row>
    <row r="3094" spans="41:41">
      <c r="AO3094" s="119"/>
    </row>
    <row r="3095" spans="41:41">
      <c r="AO3095" s="119"/>
    </row>
    <row r="3096" spans="41:41">
      <c r="AO3096" s="119"/>
    </row>
    <row r="3097" spans="41:41">
      <c r="AO3097" s="119"/>
    </row>
    <row r="3098" spans="41:41">
      <c r="AO3098" s="119"/>
    </row>
    <row r="3099" spans="41:41">
      <c r="AO3099" s="119"/>
    </row>
    <row r="3100" spans="41:41">
      <c r="AO3100" s="119"/>
    </row>
    <row r="3101" spans="41:41">
      <c r="AO3101" s="119"/>
    </row>
    <row r="3102" spans="41:41">
      <c r="AO3102" s="119"/>
    </row>
    <row r="3103" spans="41:41">
      <c r="AO3103" s="119"/>
    </row>
    <row r="3104" spans="41:41">
      <c r="AO3104" s="119"/>
    </row>
    <row r="3105" spans="41:41">
      <c r="AO3105" s="119"/>
    </row>
    <row r="3106" spans="41:41">
      <c r="AO3106" s="119"/>
    </row>
    <row r="3107" spans="41:41">
      <c r="AO3107" s="119"/>
    </row>
    <row r="3108" spans="41:41">
      <c r="AO3108" s="119"/>
    </row>
    <row r="3109" spans="41:41">
      <c r="AO3109" s="119"/>
    </row>
    <row r="3110" spans="41:41">
      <c r="AO3110" s="119"/>
    </row>
    <row r="3111" spans="41:41">
      <c r="AO3111" s="119"/>
    </row>
    <row r="3112" spans="41:41">
      <c r="AO3112" s="119"/>
    </row>
    <row r="3113" spans="41:41">
      <c r="AO3113" s="119"/>
    </row>
    <row r="3114" spans="41:41">
      <c r="AO3114" s="119"/>
    </row>
    <row r="3115" spans="41:41">
      <c r="AO3115" s="119"/>
    </row>
    <row r="3116" spans="41:41">
      <c r="AO3116" s="119"/>
    </row>
    <row r="3117" spans="41:41">
      <c r="AO3117" s="119"/>
    </row>
    <row r="3118" spans="41:41">
      <c r="AO3118" s="119"/>
    </row>
    <row r="3119" spans="41:41">
      <c r="AO3119" s="119"/>
    </row>
    <row r="3120" spans="41:41">
      <c r="AO3120" s="119"/>
    </row>
    <row r="3121" spans="41:41">
      <c r="AO3121" s="119"/>
    </row>
    <row r="3122" spans="41:41">
      <c r="AO3122" s="119"/>
    </row>
    <row r="3123" spans="41:41">
      <c r="AO3123" s="119"/>
    </row>
    <row r="3124" spans="41:41">
      <c r="AO3124" s="119"/>
    </row>
    <row r="3125" spans="41:41">
      <c r="AO3125" s="119"/>
    </row>
    <row r="3126" spans="41:41">
      <c r="AO3126" s="119"/>
    </row>
    <row r="3127" spans="41:41">
      <c r="AO3127" s="119"/>
    </row>
    <row r="3128" spans="41:41">
      <c r="AO3128" s="119"/>
    </row>
    <row r="3129" spans="41:41">
      <c r="AO3129" s="119"/>
    </row>
    <row r="3130" spans="41:41">
      <c r="AO3130" s="119"/>
    </row>
    <row r="3131" spans="41:41">
      <c r="AO3131" s="119"/>
    </row>
    <row r="3132" spans="41:41">
      <c r="AO3132" s="119"/>
    </row>
    <row r="3133" spans="41:41">
      <c r="AO3133" s="119"/>
    </row>
    <row r="3134" spans="41:41">
      <c r="AO3134" s="119"/>
    </row>
    <row r="3135" spans="41:41">
      <c r="AO3135" s="119"/>
    </row>
    <row r="3136" spans="41:41">
      <c r="AO3136" s="119"/>
    </row>
    <row r="3137" spans="41:41">
      <c r="AO3137" s="119"/>
    </row>
    <row r="3138" spans="41:41">
      <c r="AO3138" s="119"/>
    </row>
    <row r="3139" spans="41:41">
      <c r="AO3139" s="119"/>
    </row>
    <row r="3140" spans="41:41">
      <c r="AO3140" s="119"/>
    </row>
    <row r="3141" spans="41:41">
      <c r="AO3141" s="119"/>
    </row>
    <row r="3142" spans="41:41">
      <c r="AO3142" s="119"/>
    </row>
    <row r="3143" spans="41:41">
      <c r="AO3143" s="119"/>
    </row>
    <row r="3144" spans="41:41">
      <c r="AO3144" s="119"/>
    </row>
    <row r="3145" spans="41:41">
      <c r="AO3145" s="119"/>
    </row>
    <row r="3146" spans="41:41">
      <c r="AO3146" s="119"/>
    </row>
    <row r="3147" spans="41:41">
      <c r="AO3147" s="119"/>
    </row>
    <row r="3148" spans="41:41">
      <c r="AO3148" s="119"/>
    </row>
    <row r="3149" spans="41:41">
      <c r="AO3149" s="119"/>
    </row>
    <row r="3150" spans="41:41">
      <c r="AO3150" s="119"/>
    </row>
    <row r="3151" spans="41:41">
      <c r="AO3151" s="119"/>
    </row>
    <row r="3152" spans="41:41">
      <c r="AO3152" s="119"/>
    </row>
    <row r="3153" spans="41:41">
      <c r="AO3153" s="119"/>
    </row>
    <row r="3154" spans="41:41">
      <c r="AO3154" s="119"/>
    </row>
    <row r="3155" spans="41:41">
      <c r="AO3155" s="119"/>
    </row>
    <row r="3156" spans="41:41">
      <c r="AO3156" s="119"/>
    </row>
    <row r="3157" spans="41:41">
      <c r="AO3157" s="119"/>
    </row>
    <row r="3158" spans="41:41">
      <c r="AO3158" s="119"/>
    </row>
    <row r="3159" spans="41:41">
      <c r="AO3159" s="119"/>
    </row>
    <row r="3160" spans="41:41">
      <c r="AO3160" s="119"/>
    </row>
    <row r="3161" spans="41:41">
      <c r="AO3161" s="119"/>
    </row>
    <row r="3162" spans="41:41">
      <c r="AO3162" s="119"/>
    </row>
    <row r="3163" spans="41:41">
      <c r="AO3163" s="119"/>
    </row>
    <row r="3164" spans="41:41">
      <c r="AO3164" s="119"/>
    </row>
    <row r="3165" spans="41:41">
      <c r="AO3165" s="119"/>
    </row>
    <row r="3166" spans="41:41">
      <c r="AO3166" s="119"/>
    </row>
    <row r="3167" spans="41:41">
      <c r="AO3167" s="119"/>
    </row>
    <row r="3168" spans="41:41">
      <c r="AO3168" s="119"/>
    </row>
    <row r="3169" spans="41:41">
      <c r="AO3169" s="119"/>
    </row>
    <row r="3170" spans="41:41">
      <c r="AO3170" s="119"/>
    </row>
    <row r="3171" spans="41:41">
      <c r="AO3171" s="119"/>
    </row>
    <row r="3172" spans="41:41">
      <c r="AO3172" s="119"/>
    </row>
    <row r="3173" spans="41:41">
      <c r="AO3173" s="119"/>
    </row>
    <row r="3174" spans="41:41">
      <c r="AO3174" s="119"/>
    </row>
    <row r="3175" spans="41:41">
      <c r="AO3175" s="119"/>
    </row>
    <row r="3176" spans="41:41">
      <c r="AO3176" s="119"/>
    </row>
    <row r="3177" spans="41:41">
      <c r="AO3177" s="119"/>
    </row>
    <row r="3178" spans="41:41">
      <c r="AO3178" s="119"/>
    </row>
    <row r="3179" spans="41:41">
      <c r="AO3179" s="119"/>
    </row>
    <row r="3180" spans="41:41">
      <c r="AO3180" s="119"/>
    </row>
    <row r="3181" spans="41:41">
      <c r="AO3181" s="119"/>
    </row>
    <row r="3182" spans="41:41">
      <c r="AO3182" s="119"/>
    </row>
    <row r="3183" spans="41:41">
      <c r="AO3183" s="119"/>
    </row>
    <row r="3184" spans="41:41">
      <c r="AO3184" s="119"/>
    </row>
    <row r="3185" spans="41:41">
      <c r="AO3185" s="119"/>
    </row>
    <row r="3186" spans="41:41">
      <c r="AO3186" s="119"/>
    </row>
    <row r="3187" spans="41:41">
      <c r="AO3187" s="119"/>
    </row>
    <row r="3188" spans="41:41">
      <c r="AO3188" s="119"/>
    </row>
    <row r="3189" spans="41:41">
      <c r="AO3189" s="119"/>
    </row>
    <row r="3190" spans="41:41">
      <c r="AO3190" s="119"/>
    </row>
    <row r="3191" spans="41:41">
      <c r="AO3191" s="119"/>
    </row>
    <row r="3192" spans="41:41">
      <c r="AO3192" s="119"/>
    </row>
    <row r="3193" spans="41:41">
      <c r="AO3193" s="119"/>
    </row>
    <row r="3194" spans="41:41">
      <c r="AO3194" s="119"/>
    </row>
    <row r="3195" spans="41:41">
      <c r="AO3195" s="119"/>
    </row>
    <row r="3196" spans="41:41">
      <c r="AO3196" s="119"/>
    </row>
    <row r="3197" spans="41:41">
      <c r="AO3197" s="119"/>
    </row>
    <row r="3198" spans="41:41">
      <c r="AO3198" s="119"/>
    </row>
    <row r="3199" spans="41:41">
      <c r="AO3199" s="119"/>
    </row>
    <row r="3200" spans="41:41">
      <c r="AO3200" s="119"/>
    </row>
    <row r="3201" spans="41:41">
      <c r="AO3201" s="119"/>
    </row>
    <row r="3202" spans="41:41">
      <c r="AO3202" s="119"/>
    </row>
    <row r="3203" spans="41:41">
      <c r="AO3203" s="119"/>
    </row>
    <row r="3204" spans="41:41">
      <c r="AO3204" s="119"/>
    </row>
    <row r="3205" spans="41:41">
      <c r="AO3205" s="119"/>
    </row>
    <row r="3206" spans="41:41">
      <c r="AO3206" s="119"/>
    </row>
    <row r="3207" spans="41:41">
      <c r="AO3207" s="119"/>
    </row>
    <row r="3208" spans="41:41">
      <c r="AO3208" s="119"/>
    </row>
    <row r="3209" spans="41:41">
      <c r="AO3209" s="119"/>
    </row>
    <row r="3210" spans="41:41">
      <c r="AO3210" s="119"/>
    </row>
    <row r="3211" spans="41:41">
      <c r="AO3211" s="119"/>
    </row>
    <row r="3212" spans="41:41">
      <c r="AO3212" s="119"/>
    </row>
    <row r="3213" spans="41:41">
      <c r="AO3213" s="119"/>
    </row>
    <row r="3214" spans="41:41">
      <c r="AO3214" s="119"/>
    </row>
    <row r="3215" spans="41:41">
      <c r="AO3215" s="119"/>
    </row>
    <row r="3216" spans="41:41">
      <c r="AO3216" s="119"/>
    </row>
    <row r="3217" spans="41:41">
      <c r="AO3217" s="119"/>
    </row>
    <row r="3218" spans="41:41">
      <c r="AO3218" s="119"/>
    </row>
    <row r="3219" spans="41:41">
      <c r="AO3219" s="119"/>
    </row>
    <row r="3220" spans="41:41">
      <c r="AO3220" s="119"/>
    </row>
    <row r="3221" spans="41:41">
      <c r="AO3221" s="119"/>
    </row>
    <row r="3222" spans="41:41">
      <c r="AO3222" s="119"/>
    </row>
    <row r="3223" spans="41:41">
      <c r="AO3223" s="119"/>
    </row>
    <row r="3224" spans="41:41">
      <c r="AO3224" s="119"/>
    </row>
    <row r="3225" spans="41:41">
      <c r="AO3225" s="119"/>
    </row>
    <row r="3226" spans="41:41">
      <c r="AO3226" s="119"/>
    </row>
    <row r="3227" spans="41:41">
      <c r="AO3227" s="119"/>
    </row>
    <row r="3228" spans="41:41">
      <c r="AO3228" s="119"/>
    </row>
    <row r="3229" spans="41:41">
      <c r="AO3229" s="119"/>
    </row>
    <row r="3230" spans="41:41">
      <c r="AO3230" s="119"/>
    </row>
    <row r="3231" spans="41:41">
      <c r="AO3231" s="119"/>
    </row>
    <row r="3232" spans="41:41">
      <c r="AO3232" s="119"/>
    </row>
    <row r="3233" spans="41:41">
      <c r="AO3233" s="119"/>
    </row>
    <row r="3234" spans="41:41">
      <c r="AO3234" s="119"/>
    </row>
    <row r="3235" spans="41:41">
      <c r="AO3235" s="119"/>
    </row>
    <row r="3236" spans="41:41">
      <c r="AO3236" s="119"/>
    </row>
    <row r="3237" spans="41:41">
      <c r="AO3237" s="119"/>
    </row>
    <row r="3238" spans="41:41">
      <c r="AO3238" s="119"/>
    </row>
    <row r="3239" spans="41:41">
      <c r="AO3239" s="119"/>
    </row>
    <row r="3240" spans="41:41">
      <c r="AO3240" s="119"/>
    </row>
    <row r="3241" spans="41:41">
      <c r="AO3241" s="119"/>
    </row>
    <row r="3242" spans="41:41">
      <c r="AO3242" s="119"/>
    </row>
    <row r="3243" spans="41:41">
      <c r="AO3243" s="119"/>
    </row>
    <row r="3244" spans="41:41">
      <c r="AO3244" s="119"/>
    </row>
    <row r="3245" spans="41:41">
      <c r="AO3245" s="119"/>
    </row>
    <row r="3246" spans="41:41">
      <c r="AO3246" s="119"/>
    </row>
    <row r="3247" spans="41:41">
      <c r="AO3247" s="119"/>
    </row>
    <row r="3248" spans="41:41">
      <c r="AO3248" s="119"/>
    </row>
    <row r="3249" spans="41:41">
      <c r="AO3249" s="119"/>
    </row>
    <row r="3250" spans="41:41">
      <c r="AO3250" s="119"/>
    </row>
    <row r="3251" spans="41:41">
      <c r="AO3251" s="119"/>
    </row>
    <row r="3252" spans="41:41">
      <c r="AO3252" s="119"/>
    </row>
    <row r="3253" spans="41:41">
      <c r="AO3253" s="119"/>
    </row>
    <row r="3254" spans="41:41">
      <c r="AO3254" s="119"/>
    </row>
    <row r="3255" spans="41:41">
      <c r="AO3255" s="119"/>
    </row>
    <row r="3256" spans="41:41">
      <c r="AO3256" s="119"/>
    </row>
    <row r="3257" spans="41:41">
      <c r="AO3257" s="119"/>
    </row>
    <row r="3258" spans="41:41">
      <c r="AO3258" s="119"/>
    </row>
    <row r="3259" spans="41:41">
      <c r="AO3259" s="119"/>
    </row>
    <row r="3260" spans="41:41">
      <c r="AO3260" s="119"/>
    </row>
    <row r="3261" spans="41:41">
      <c r="AO3261" s="119"/>
    </row>
    <row r="3262" spans="41:41">
      <c r="AO3262" s="119"/>
    </row>
    <row r="3263" spans="41:41">
      <c r="AO3263" s="119"/>
    </row>
    <row r="3264" spans="41:41">
      <c r="AO3264" s="119"/>
    </row>
    <row r="3265" spans="41:41">
      <c r="AO3265" s="119"/>
    </row>
    <row r="3266" spans="41:41">
      <c r="AO3266" s="119"/>
    </row>
    <row r="3267" spans="41:41">
      <c r="AO3267" s="119"/>
    </row>
    <row r="3268" spans="41:41">
      <c r="AO3268" s="119"/>
    </row>
    <row r="3269" spans="41:41">
      <c r="AO3269" s="119"/>
    </row>
    <row r="3270" spans="41:41">
      <c r="AO3270" s="119"/>
    </row>
    <row r="3271" spans="41:41">
      <c r="AO3271" s="119"/>
    </row>
    <row r="3272" spans="41:41">
      <c r="AO3272" s="119"/>
    </row>
    <row r="3273" spans="41:41">
      <c r="AO3273" s="119"/>
    </row>
    <row r="3274" spans="41:41">
      <c r="AO3274" s="119"/>
    </row>
    <row r="3275" spans="41:41">
      <c r="AO3275" s="119"/>
    </row>
    <row r="3276" spans="41:41">
      <c r="AO3276" s="119"/>
    </row>
    <row r="3277" spans="41:41">
      <c r="AO3277" s="119"/>
    </row>
    <row r="3278" spans="41:41">
      <c r="AO3278" s="119"/>
    </row>
    <row r="3279" spans="41:41">
      <c r="AO3279" s="119"/>
    </row>
    <row r="3280" spans="41:41">
      <c r="AO3280" s="119"/>
    </row>
    <row r="3281" spans="41:41">
      <c r="AO3281" s="119"/>
    </row>
    <row r="3282" spans="41:41">
      <c r="AO3282" s="119"/>
    </row>
    <row r="3283" spans="41:41">
      <c r="AO3283" s="119"/>
    </row>
    <row r="3284" spans="41:41">
      <c r="AO3284" s="119"/>
    </row>
    <row r="3285" spans="41:41">
      <c r="AO3285" s="119"/>
    </row>
    <row r="3286" spans="41:41">
      <c r="AO3286" s="119"/>
    </row>
    <row r="3287" spans="41:41">
      <c r="AO3287" s="119"/>
    </row>
    <row r="3288" spans="41:41">
      <c r="AO3288" s="119"/>
    </row>
    <row r="3289" spans="41:41">
      <c r="AO3289" s="119"/>
    </row>
    <row r="3290" spans="41:41">
      <c r="AO3290" s="119"/>
    </row>
    <row r="3291" spans="41:41">
      <c r="AO3291" s="119"/>
    </row>
    <row r="3292" spans="41:41">
      <c r="AO3292" s="119"/>
    </row>
    <row r="3293" spans="41:41">
      <c r="AO3293" s="119"/>
    </row>
    <row r="3294" spans="41:41">
      <c r="AO3294" s="119"/>
    </row>
    <row r="3295" spans="41:41">
      <c r="AO3295" s="119"/>
    </row>
    <row r="3296" spans="41:41">
      <c r="AO3296" s="119"/>
    </row>
    <row r="3297" spans="41:41">
      <c r="AO3297" s="119"/>
    </row>
    <row r="3298" spans="41:41">
      <c r="AO3298" s="119"/>
    </row>
    <row r="3299" spans="41:41">
      <c r="AO3299" s="119"/>
    </row>
    <row r="3300" spans="41:41">
      <c r="AO3300" s="119"/>
    </row>
    <row r="3301" spans="41:41">
      <c r="AO3301" s="119"/>
    </row>
    <row r="3302" spans="41:41">
      <c r="AO3302" s="119"/>
    </row>
    <row r="3303" spans="41:41">
      <c r="AO3303" s="119"/>
    </row>
    <row r="3304" spans="41:41">
      <c r="AO3304" s="119"/>
    </row>
    <row r="3305" spans="41:41">
      <c r="AO3305" s="119"/>
    </row>
    <row r="3306" spans="41:41">
      <c r="AO3306" s="119"/>
    </row>
    <row r="3307" spans="41:41">
      <c r="AO3307" s="119"/>
    </row>
    <row r="3308" spans="41:41">
      <c r="AO3308" s="119"/>
    </row>
    <row r="3309" spans="41:41">
      <c r="AO3309" s="119"/>
    </row>
    <row r="3310" spans="41:41">
      <c r="AO3310" s="119"/>
    </row>
    <row r="3311" spans="41:41">
      <c r="AO3311" s="119"/>
    </row>
    <row r="3312" spans="41:41">
      <c r="AO3312" s="119"/>
    </row>
    <row r="3313" spans="41:41">
      <c r="AO3313" s="119"/>
    </row>
    <row r="3314" spans="41:41">
      <c r="AO3314" s="119"/>
    </row>
    <row r="3315" spans="41:41">
      <c r="AO3315" s="119"/>
    </row>
    <row r="3316" spans="41:41">
      <c r="AO3316" s="119"/>
    </row>
    <row r="3317" spans="41:41">
      <c r="AO3317" s="119"/>
    </row>
    <row r="3318" spans="41:41">
      <c r="AO3318" s="119"/>
    </row>
    <row r="3319" spans="41:41">
      <c r="AO3319" s="119"/>
    </row>
    <row r="3320" spans="41:41">
      <c r="AO3320" s="119"/>
    </row>
    <row r="3321" spans="41:41">
      <c r="AO3321" s="119"/>
    </row>
    <row r="3322" spans="41:41">
      <c r="AO3322" s="119"/>
    </row>
    <row r="3323" spans="41:41">
      <c r="AO3323" s="119"/>
    </row>
    <row r="3324" spans="41:41">
      <c r="AO3324" s="119"/>
    </row>
    <row r="3325" spans="41:41">
      <c r="AO3325" s="119"/>
    </row>
    <row r="3326" spans="41:41">
      <c r="AO3326" s="119"/>
    </row>
    <row r="3327" spans="41:41">
      <c r="AO3327" s="119"/>
    </row>
    <row r="3328" spans="41:41">
      <c r="AO3328" s="119"/>
    </row>
    <row r="3329" spans="41:41">
      <c r="AO3329" s="119"/>
    </row>
    <row r="3330" spans="41:41">
      <c r="AO3330" s="119"/>
    </row>
    <row r="3331" spans="41:41">
      <c r="AO3331" s="119"/>
    </row>
    <row r="3332" spans="41:41">
      <c r="AO3332" s="119"/>
    </row>
    <row r="3333" spans="41:41">
      <c r="AO3333" s="119"/>
    </row>
    <row r="3334" spans="41:41">
      <c r="AO3334" s="119"/>
    </row>
    <row r="3335" spans="41:41">
      <c r="AO3335" s="119"/>
    </row>
    <row r="3336" spans="41:41">
      <c r="AO3336" s="119"/>
    </row>
    <row r="3337" spans="41:41">
      <c r="AO3337" s="119"/>
    </row>
    <row r="3338" spans="41:41">
      <c r="AO3338" s="119"/>
    </row>
    <row r="3339" spans="41:41">
      <c r="AO3339" s="119"/>
    </row>
    <row r="3340" spans="41:41">
      <c r="AO3340" s="119"/>
    </row>
    <row r="3341" spans="41:41">
      <c r="AO3341" s="119"/>
    </row>
    <row r="3342" spans="41:41">
      <c r="AO3342" s="119"/>
    </row>
    <row r="3343" spans="41:41">
      <c r="AO3343" s="119"/>
    </row>
    <row r="3344" spans="41:41">
      <c r="AO3344" s="119"/>
    </row>
    <row r="3345" spans="41:41">
      <c r="AO3345" s="119"/>
    </row>
    <row r="3346" spans="41:41">
      <c r="AO3346" s="119"/>
    </row>
    <row r="3347" spans="41:41">
      <c r="AO3347" s="119"/>
    </row>
    <row r="3348" spans="41:41">
      <c r="AO3348" s="119"/>
    </row>
    <row r="3349" spans="41:41">
      <c r="AO3349" s="119"/>
    </row>
    <row r="3350" spans="41:41">
      <c r="AO3350" s="119"/>
    </row>
    <row r="3351" spans="41:41">
      <c r="AO3351" s="119"/>
    </row>
    <row r="3352" spans="41:41">
      <c r="AO3352" s="119"/>
    </row>
    <row r="3353" spans="41:41">
      <c r="AO3353" s="119"/>
    </row>
    <row r="3354" spans="41:41">
      <c r="AO3354" s="119"/>
    </row>
    <row r="3355" spans="41:41">
      <c r="AO3355" s="119"/>
    </row>
    <row r="3356" spans="41:41">
      <c r="AO3356" s="119"/>
    </row>
    <row r="3357" spans="41:41">
      <c r="AO3357" s="119"/>
    </row>
    <row r="3358" spans="41:41">
      <c r="AO3358" s="119"/>
    </row>
    <row r="3359" spans="41:41">
      <c r="AO3359" s="119"/>
    </row>
    <row r="3360" spans="41:41">
      <c r="AO3360" s="119"/>
    </row>
    <row r="3361" spans="41:41">
      <c r="AO3361" s="119"/>
    </row>
    <row r="3362" spans="41:41">
      <c r="AO3362" s="119"/>
    </row>
    <row r="3363" spans="41:41">
      <c r="AO3363" s="119"/>
    </row>
    <row r="3364" spans="41:41">
      <c r="AO3364" s="119"/>
    </row>
    <row r="3365" spans="41:41">
      <c r="AO3365" s="119"/>
    </row>
    <row r="3366" spans="41:41">
      <c r="AO3366" s="119"/>
    </row>
    <row r="3367" spans="41:41">
      <c r="AO3367" s="119"/>
    </row>
    <row r="3368" spans="41:41">
      <c r="AO3368" s="119"/>
    </row>
    <row r="3369" spans="41:41">
      <c r="AO3369" s="119"/>
    </row>
    <row r="3370" spans="41:41">
      <c r="AO3370" s="119"/>
    </row>
    <row r="3371" spans="41:41">
      <c r="AO3371" s="119"/>
    </row>
    <row r="3372" spans="41:41">
      <c r="AO3372" s="119"/>
    </row>
    <row r="3373" spans="41:41">
      <c r="AO3373" s="119"/>
    </row>
    <row r="3374" spans="41:41">
      <c r="AO3374" s="119"/>
    </row>
    <row r="3375" spans="41:41">
      <c r="AO3375" s="119"/>
    </row>
    <row r="3376" spans="41:41">
      <c r="AO3376" s="119"/>
    </row>
    <row r="3377" spans="41:41">
      <c r="AO3377" s="119"/>
    </row>
    <row r="3378" spans="41:41">
      <c r="AO3378" s="119"/>
    </row>
    <row r="3379" spans="41:41">
      <c r="AO3379" s="119"/>
    </row>
    <row r="3380" spans="41:41">
      <c r="AO3380" s="119"/>
    </row>
    <row r="3381" spans="41:41">
      <c r="AO3381" s="119"/>
    </row>
    <row r="3382" spans="41:41">
      <c r="AO3382" s="119"/>
    </row>
    <row r="3383" spans="41:41">
      <c r="AO3383" s="119"/>
    </row>
    <row r="3384" spans="41:41">
      <c r="AO3384" s="119"/>
    </row>
    <row r="3385" spans="41:41">
      <c r="AO3385" s="119"/>
    </row>
    <row r="3386" spans="41:41">
      <c r="AO3386" s="119"/>
    </row>
    <row r="3387" spans="41:41">
      <c r="AO3387" s="119"/>
    </row>
    <row r="3388" spans="41:41">
      <c r="AO3388" s="119"/>
    </row>
    <row r="3389" spans="41:41">
      <c r="AO3389" s="119"/>
    </row>
    <row r="3390" spans="41:41">
      <c r="AO3390" s="119"/>
    </row>
    <row r="3391" spans="41:41">
      <c r="AO3391" s="119"/>
    </row>
    <row r="3392" spans="41:41">
      <c r="AO3392" s="119"/>
    </row>
    <row r="3393" spans="41:41">
      <c r="AO3393" s="119"/>
    </row>
    <row r="3394" spans="41:41">
      <c r="AO3394" s="119"/>
    </row>
    <row r="3395" spans="41:41">
      <c r="AO3395" s="119"/>
    </row>
    <row r="3396" spans="41:41">
      <c r="AO3396" s="119"/>
    </row>
    <row r="3397" spans="41:41">
      <c r="AO3397" s="119"/>
    </row>
    <row r="3398" spans="41:41">
      <c r="AO3398" s="119"/>
    </row>
    <row r="3399" spans="41:41">
      <c r="AO3399" s="119"/>
    </row>
    <row r="3400" spans="41:41">
      <c r="AO3400" s="119"/>
    </row>
    <row r="3401" spans="41:41">
      <c r="AO3401" s="119"/>
    </row>
    <row r="3402" spans="41:41">
      <c r="AO3402" s="119"/>
    </row>
    <row r="3403" spans="41:41">
      <c r="AO3403" s="119"/>
    </row>
    <row r="3404" spans="41:41">
      <c r="AO3404" s="119"/>
    </row>
    <row r="3405" spans="41:41">
      <c r="AO3405" s="119"/>
    </row>
    <row r="3406" spans="41:41">
      <c r="AO3406" s="119"/>
    </row>
    <row r="3407" spans="41:41">
      <c r="AO3407" s="119"/>
    </row>
    <row r="3408" spans="41:41">
      <c r="AO3408" s="119"/>
    </row>
    <row r="3409" spans="41:41">
      <c r="AO3409" s="119"/>
    </row>
    <row r="3410" spans="41:41">
      <c r="AO3410" s="119"/>
    </row>
    <row r="3411" spans="41:41">
      <c r="AO3411" s="119"/>
    </row>
    <row r="3412" spans="41:41">
      <c r="AO3412" s="119"/>
    </row>
    <row r="3413" spans="41:41">
      <c r="AO3413" s="119"/>
    </row>
    <row r="3414" spans="41:41">
      <c r="AO3414" s="119"/>
    </row>
    <row r="3415" spans="41:41">
      <c r="AO3415" s="119"/>
    </row>
    <row r="3416" spans="41:41">
      <c r="AO3416" s="119"/>
    </row>
    <row r="3417" spans="41:41">
      <c r="AO3417" s="119"/>
    </row>
    <row r="3418" spans="41:41">
      <c r="AO3418" s="119"/>
    </row>
    <row r="3419" spans="41:41">
      <c r="AO3419" s="119"/>
    </row>
    <row r="3420" spans="41:41">
      <c r="AO3420" s="119"/>
    </row>
    <row r="3421" spans="41:41">
      <c r="AO3421" s="119"/>
    </row>
    <row r="3422" spans="41:41">
      <c r="AO3422" s="119"/>
    </row>
    <row r="3423" spans="41:41">
      <c r="AO3423" s="119"/>
    </row>
    <row r="3424" spans="41:41">
      <c r="AO3424" s="119"/>
    </row>
    <row r="3425" spans="41:41">
      <c r="AO3425" s="119"/>
    </row>
    <row r="3426" spans="41:41">
      <c r="AO3426" s="119"/>
    </row>
    <row r="3427" spans="41:41">
      <c r="AO3427" s="119"/>
    </row>
    <row r="3428" spans="41:41">
      <c r="AO3428" s="119"/>
    </row>
    <row r="3429" spans="41:41">
      <c r="AO3429" s="119"/>
    </row>
    <row r="3430" spans="41:41">
      <c r="AO3430" s="119"/>
    </row>
    <row r="3431" spans="41:41">
      <c r="AO3431" s="119"/>
    </row>
    <row r="3432" spans="41:41">
      <c r="AO3432" s="119"/>
    </row>
    <row r="3433" spans="41:41">
      <c r="AO3433" s="119"/>
    </row>
    <row r="3434" spans="41:41">
      <c r="AO3434" s="119"/>
    </row>
    <row r="3435" spans="41:41">
      <c r="AO3435" s="119"/>
    </row>
    <row r="3436" spans="41:41">
      <c r="AO3436" s="119"/>
    </row>
    <row r="3437" spans="41:41">
      <c r="AO3437" s="119"/>
    </row>
    <row r="3438" spans="41:41">
      <c r="AO3438" s="119"/>
    </row>
    <row r="3439" spans="41:41">
      <c r="AO3439" s="119"/>
    </row>
    <row r="3440" spans="41:41">
      <c r="AO3440" s="119"/>
    </row>
    <row r="3441" spans="41:41">
      <c r="AO3441" s="119"/>
    </row>
    <row r="3442" spans="41:41">
      <c r="AO3442" s="119"/>
    </row>
    <row r="3443" spans="41:41">
      <c r="AO3443" s="119"/>
    </row>
    <row r="3444" spans="41:41">
      <c r="AO3444" s="119"/>
    </row>
    <row r="3445" spans="41:41">
      <c r="AO3445" s="119"/>
    </row>
    <row r="3446" spans="41:41">
      <c r="AO3446" s="119"/>
    </row>
    <row r="3447" spans="41:41">
      <c r="AO3447" s="119"/>
    </row>
    <row r="3448" spans="41:41">
      <c r="AO3448" s="119"/>
    </row>
    <row r="3449" spans="41:41">
      <c r="AO3449" s="119"/>
    </row>
    <row r="3450" spans="41:41">
      <c r="AO3450" s="119"/>
    </row>
    <row r="3451" spans="41:41">
      <c r="AO3451" s="119"/>
    </row>
    <row r="3452" spans="41:41">
      <c r="AO3452" s="119"/>
    </row>
    <row r="3453" spans="41:41">
      <c r="AO3453" s="119"/>
    </row>
    <row r="3454" spans="41:41">
      <c r="AO3454" s="119"/>
    </row>
    <row r="3455" spans="41:41">
      <c r="AO3455" s="119"/>
    </row>
    <row r="3456" spans="41:41">
      <c r="AO3456" s="119"/>
    </row>
    <row r="3457" spans="41:41">
      <c r="AO3457" s="119"/>
    </row>
    <row r="3458" spans="41:41">
      <c r="AO3458" s="119"/>
    </row>
    <row r="3459" spans="41:41">
      <c r="AO3459" s="119"/>
    </row>
    <row r="3460" spans="41:41">
      <c r="AO3460" s="119"/>
    </row>
    <row r="3461" spans="41:41">
      <c r="AO3461" s="119"/>
    </row>
    <row r="3462" spans="41:41">
      <c r="AO3462" s="119"/>
    </row>
    <row r="3463" spans="41:41">
      <c r="AO3463" s="119"/>
    </row>
    <row r="3464" spans="41:41">
      <c r="AO3464" s="119"/>
    </row>
    <row r="3465" spans="41:41">
      <c r="AO3465" s="119"/>
    </row>
    <row r="3466" spans="41:41">
      <c r="AO3466" s="119"/>
    </row>
    <row r="3467" spans="41:41">
      <c r="AO3467" s="119"/>
    </row>
    <row r="3468" spans="41:41">
      <c r="AO3468" s="119"/>
    </row>
    <row r="3469" spans="41:41">
      <c r="AO3469" s="119"/>
    </row>
    <row r="3470" spans="41:41">
      <c r="AO3470" s="119"/>
    </row>
    <row r="3471" spans="41:41">
      <c r="AO3471" s="119"/>
    </row>
    <row r="3472" spans="41:41">
      <c r="AO3472" s="119"/>
    </row>
    <row r="3473" spans="41:41">
      <c r="AO3473" s="119"/>
    </row>
    <row r="3474" spans="41:41">
      <c r="AO3474" s="119"/>
    </row>
    <row r="3475" spans="41:41">
      <c r="AO3475" s="119"/>
    </row>
    <row r="3476" spans="41:41">
      <c r="AO3476" s="119"/>
    </row>
    <row r="3477" spans="41:41">
      <c r="AO3477" s="119"/>
    </row>
    <row r="3478" spans="41:41">
      <c r="AO3478" s="119"/>
    </row>
    <row r="3479" spans="41:41">
      <c r="AO3479" s="119"/>
    </row>
    <row r="3480" spans="41:41">
      <c r="AO3480" s="119"/>
    </row>
    <row r="3481" spans="41:41">
      <c r="AO3481" s="119"/>
    </row>
    <row r="3482" spans="41:41">
      <c r="AO3482" s="119"/>
    </row>
    <row r="3483" spans="41:41">
      <c r="AO3483" s="119"/>
    </row>
    <row r="3484" spans="41:41">
      <c r="AO3484" s="119"/>
    </row>
    <row r="3485" spans="41:41">
      <c r="AO3485" s="119"/>
    </row>
    <row r="3486" spans="41:41">
      <c r="AO3486" s="119"/>
    </row>
    <row r="3487" spans="41:41">
      <c r="AO3487" s="119"/>
    </row>
    <row r="3488" spans="41:41">
      <c r="AO3488" s="119"/>
    </row>
    <row r="3489" spans="41:41">
      <c r="AO3489" s="119"/>
    </row>
    <row r="3490" spans="41:41">
      <c r="AO3490" s="119"/>
    </row>
    <row r="3491" spans="41:41">
      <c r="AO3491" s="119"/>
    </row>
    <row r="3492" spans="41:41">
      <c r="AO3492" s="119"/>
    </row>
    <row r="3493" spans="41:41">
      <c r="AO3493" s="119"/>
    </row>
    <row r="3494" spans="41:41">
      <c r="AO3494" s="119"/>
    </row>
    <row r="3495" spans="41:41">
      <c r="AO3495" s="119"/>
    </row>
    <row r="3496" spans="41:41">
      <c r="AO3496" s="119"/>
    </row>
    <row r="3497" spans="41:41">
      <c r="AO3497" s="119"/>
    </row>
    <row r="3498" spans="41:41">
      <c r="AO3498" s="119"/>
    </row>
    <row r="3499" spans="41:41">
      <c r="AO3499" s="119"/>
    </row>
    <row r="3500" spans="41:41">
      <c r="AO3500" s="119"/>
    </row>
    <row r="3501" spans="41:41">
      <c r="AO3501" s="119"/>
    </row>
    <row r="3502" spans="41:41">
      <c r="AO3502" s="119"/>
    </row>
    <row r="3503" spans="41:41">
      <c r="AO3503" s="119"/>
    </row>
    <row r="3504" spans="41:41">
      <c r="AO3504" s="119"/>
    </row>
    <row r="3505" spans="41:41">
      <c r="AO3505" s="119"/>
    </row>
    <row r="3506" spans="41:41">
      <c r="AO3506" s="119"/>
    </row>
    <row r="3507" spans="41:41">
      <c r="AO3507" s="119"/>
    </row>
    <row r="3508" spans="41:41">
      <c r="AO3508" s="119"/>
    </row>
    <row r="3509" spans="41:41">
      <c r="AO3509" s="119"/>
    </row>
    <row r="3510" spans="41:41">
      <c r="AO3510" s="119"/>
    </row>
    <row r="3511" spans="41:41">
      <c r="AO3511" s="119"/>
    </row>
    <row r="3512" spans="41:41">
      <c r="AO3512" s="119"/>
    </row>
    <row r="3513" spans="41:41">
      <c r="AO3513" s="119"/>
    </row>
    <row r="3514" spans="41:41">
      <c r="AO3514" s="119"/>
    </row>
    <row r="3515" spans="41:41">
      <c r="AO3515" s="119"/>
    </row>
    <row r="3516" spans="41:41">
      <c r="AO3516" s="119"/>
    </row>
    <row r="3517" spans="41:41">
      <c r="AO3517" s="119"/>
    </row>
    <row r="3518" spans="41:41">
      <c r="AO3518" s="119"/>
    </row>
    <row r="3519" spans="41:41">
      <c r="AO3519" s="119"/>
    </row>
    <row r="3520" spans="41:41">
      <c r="AO3520" s="119"/>
    </row>
    <row r="3521" spans="41:41">
      <c r="AO3521" s="119"/>
    </row>
    <row r="3522" spans="41:41">
      <c r="AO3522" s="119"/>
    </row>
    <row r="3523" spans="41:41">
      <c r="AO3523" s="119"/>
    </row>
    <row r="3524" spans="41:41">
      <c r="AO3524" s="119"/>
    </row>
    <row r="3525" spans="41:41">
      <c r="AO3525" s="119"/>
    </row>
    <row r="3526" spans="41:41">
      <c r="AO3526" s="119"/>
    </row>
    <row r="3527" spans="41:41">
      <c r="AO3527" s="119"/>
    </row>
    <row r="3528" spans="41:41">
      <c r="AO3528" s="119"/>
    </row>
    <row r="3529" spans="41:41">
      <c r="AO3529" s="119"/>
    </row>
    <row r="3530" spans="41:41">
      <c r="AO3530" s="119"/>
    </row>
    <row r="3531" spans="41:41">
      <c r="AO3531" s="119"/>
    </row>
    <row r="3532" spans="41:41">
      <c r="AO3532" s="119"/>
    </row>
    <row r="3533" spans="41:41">
      <c r="AO3533" s="119"/>
    </row>
    <row r="3534" spans="41:41">
      <c r="AO3534" s="119"/>
    </row>
    <row r="3535" spans="41:41">
      <c r="AO3535" s="119"/>
    </row>
    <row r="3536" spans="41:41">
      <c r="AO3536" s="119"/>
    </row>
    <row r="3537" spans="41:41">
      <c r="AO3537" s="119"/>
    </row>
    <row r="3538" spans="41:41">
      <c r="AO3538" s="119"/>
    </row>
    <row r="3539" spans="41:41">
      <c r="AO3539" s="119"/>
    </row>
    <row r="3540" spans="41:41">
      <c r="AO3540" s="119"/>
    </row>
    <row r="3541" spans="41:41">
      <c r="AO3541" s="119"/>
    </row>
    <row r="3542" spans="41:41">
      <c r="AO3542" s="119"/>
    </row>
    <row r="3543" spans="41:41">
      <c r="AO3543" s="119"/>
    </row>
    <row r="3544" spans="41:41">
      <c r="AO3544" s="119"/>
    </row>
    <row r="3545" spans="41:41">
      <c r="AO3545" s="119"/>
    </row>
    <row r="3546" spans="41:41">
      <c r="AO3546" s="119"/>
    </row>
    <row r="3547" spans="41:41">
      <c r="AO3547" s="119"/>
    </row>
    <row r="3548" spans="41:41">
      <c r="AO3548" s="119"/>
    </row>
    <row r="3549" spans="41:41">
      <c r="AO3549" s="119"/>
    </row>
    <row r="3550" spans="41:41">
      <c r="AO3550" s="119"/>
    </row>
    <row r="3551" spans="41:41">
      <c r="AO3551" s="119"/>
    </row>
    <row r="3552" spans="41:41">
      <c r="AO3552" s="119"/>
    </row>
    <row r="3553" spans="41:41">
      <c r="AO3553" s="119"/>
    </row>
    <row r="3554" spans="41:41">
      <c r="AO3554" s="119"/>
    </row>
    <row r="3555" spans="41:41">
      <c r="AO3555" s="119"/>
    </row>
    <row r="3556" spans="41:41">
      <c r="AO3556" s="119"/>
    </row>
    <row r="3557" spans="41:41">
      <c r="AO3557" s="119"/>
    </row>
    <row r="3558" spans="41:41">
      <c r="AO3558" s="119"/>
    </row>
    <row r="3559" spans="41:41">
      <c r="AO3559" s="119"/>
    </row>
    <row r="3560" spans="41:41">
      <c r="AO3560" s="119"/>
    </row>
    <row r="3561" spans="41:41">
      <c r="AO3561" s="119"/>
    </row>
    <row r="3562" spans="41:41">
      <c r="AO3562" s="119"/>
    </row>
    <row r="3563" spans="41:41">
      <c r="AO3563" s="119"/>
    </row>
    <row r="3564" spans="41:41">
      <c r="AO3564" s="119"/>
    </row>
    <row r="3565" spans="41:41">
      <c r="AO3565" s="119"/>
    </row>
    <row r="3566" spans="41:41">
      <c r="AO3566" s="119"/>
    </row>
    <row r="3567" spans="41:41">
      <c r="AO3567" s="119"/>
    </row>
    <row r="3568" spans="41:41">
      <c r="AO3568" s="119"/>
    </row>
    <row r="3569" spans="41:41">
      <c r="AO3569" s="119"/>
    </row>
    <row r="3570" spans="41:41">
      <c r="AO3570" s="119"/>
    </row>
    <row r="3571" spans="41:41">
      <c r="AO3571" s="119"/>
    </row>
    <row r="3572" spans="41:41">
      <c r="AO3572" s="119"/>
    </row>
    <row r="3573" spans="41:41">
      <c r="AO3573" s="119"/>
    </row>
    <row r="3574" spans="41:41">
      <c r="AO3574" s="119"/>
    </row>
    <row r="3575" spans="41:41">
      <c r="AO3575" s="119"/>
    </row>
    <row r="3576" spans="41:41">
      <c r="AO3576" s="119"/>
    </row>
    <row r="3577" spans="41:41">
      <c r="AO3577" s="119"/>
    </row>
    <row r="3578" spans="41:41">
      <c r="AO3578" s="119"/>
    </row>
    <row r="3579" spans="41:41">
      <c r="AO3579" s="119"/>
    </row>
    <row r="3580" spans="41:41">
      <c r="AO3580" s="119"/>
    </row>
    <row r="3581" spans="41:41">
      <c r="AO3581" s="119"/>
    </row>
    <row r="3582" spans="41:41">
      <c r="AO3582" s="119"/>
    </row>
    <row r="3583" spans="41:41">
      <c r="AO3583" s="119"/>
    </row>
    <row r="3584" spans="41:41">
      <c r="AO3584" s="119"/>
    </row>
    <row r="3585" spans="41:41">
      <c r="AO3585" s="119"/>
    </row>
    <row r="3586" spans="41:41">
      <c r="AO3586" s="119"/>
    </row>
    <row r="3587" spans="41:41">
      <c r="AO3587" s="119"/>
    </row>
    <row r="3588" spans="41:41">
      <c r="AO3588" s="119"/>
    </row>
    <row r="3589" spans="41:41">
      <c r="AO3589" s="119"/>
    </row>
    <row r="3590" spans="41:41">
      <c r="AO3590" s="119"/>
    </row>
    <row r="3591" spans="41:41">
      <c r="AO3591" s="119"/>
    </row>
    <row r="3592" spans="41:41">
      <c r="AO3592" s="119"/>
    </row>
    <row r="3593" spans="41:41">
      <c r="AO3593" s="119"/>
    </row>
    <row r="3594" spans="41:41">
      <c r="AO3594" s="119"/>
    </row>
    <row r="3595" spans="41:41">
      <c r="AO3595" s="119"/>
    </row>
    <row r="3596" spans="41:41">
      <c r="AO3596" s="119"/>
    </row>
    <row r="3597" spans="41:41">
      <c r="AO3597" s="119"/>
    </row>
    <row r="3598" spans="41:41">
      <c r="AO3598" s="119"/>
    </row>
    <row r="3599" spans="41:41">
      <c r="AO3599" s="119"/>
    </row>
    <row r="3600" spans="41:41">
      <c r="AO3600" s="119"/>
    </row>
    <row r="3601" spans="41:41">
      <c r="AO3601" s="119"/>
    </row>
    <row r="3602" spans="41:41">
      <c r="AO3602" s="119"/>
    </row>
    <row r="3603" spans="41:41">
      <c r="AO3603" s="119"/>
    </row>
    <row r="3604" spans="41:41">
      <c r="AO3604" s="119"/>
    </row>
    <row r="3605" spans="41:41">
      <c r="AO3605" s="119"/>
    </row>
    <row r="3606" spans="41:41">
      <c r="AO3606" s="119"/>
    </row>
    <row r="3607" spans="41:41">
      <c r="AO3607" s="119"/>
    </row>
    <row r="3608" spans="41:41">
      <c r="AO3608" s="119"/>
    </row>
    <row r="3609" spans="41:41">
      <c r="AO3609" s="119"/>
    </row>
    <row r="3610" spans="41:41">
      <c r="AO3610" s="119"/>
    </row>
    <row r="3611" spans="41:41">
      <c r="AO3611" s="119"/>
    </row>
    <row r="3612" spans="41:41">
      <c r="AO3612" s="119"/>
    </row>
    <row r="3613" spans="41:41">
      <c r="AO3613" s="119"/>
    </row>
    <row r="3614" spans="41:41">
      <c r="AO3614" s="119"/>
    </row>
    <row r="3615" spans="41:41">
      <c r="AO3615" s="119"/>
    </row>
    <row r="3616" spans="41:41">
      <c r="AO3616" s="119"/>
    </row>
    <row r="3617" spans="41:41">
      <c r="AO3617" s="119"/>
    </row>
    <row r="3618" spans="41:41">
      <c r="AO3618" s="119"/>
    </row>
    <row r="3619" spans="41:41">
      <c r="AO3619" s="119"/>
    </row>
    <row r="3620" spans="41:41">
      <c r="AO3620" s="119"/>
    </row>
    <row r="3621" spans="41:41">
      <c r="AO3621" s="119"/>
    </row>
    <row r="3622" spans="41:41">
      <c r="AO3622" s="119"/>
    </row>
    <row r="3623" spans="41:41">
      <c r="AO3623" s="119"/>
    </row>
    <row r="3624" spans="41:41">
      <c r="AO3624" s="119"/>
    </row>
    <row r="3625" spans="41:41">
      <c r="AO3625" s="119"/>
    </row>
    <row r="3626" spans="41:41">
      <c r="AO3626" s="119"/>
    </row>
    <row r="3627" spans="41:41">
      <c r="AO3627" s="119"/>
    </row>
    <row r="3628" spans="41:41">
      <c r="AO3628" s="119"/>
    </row>
    <row r="3629" spans="41:41">
      <c r="AO3629" s="119"/>
    </row>
    <row r="3630" spans="41:41">
      <c r="AO3630" s="119"/>
    </row>
    <row r="3631" spans="41:41">
      <c r="AO3631" s="119"/>
    </row>
    <row r="3632" spans="41:41">
      <c r="AO3632" s="119"/>
    </row>
    <row r="3633" spans="41:41">
      <c r="AO3633" s="119"/>
    </row>
    <row r="3634" spans="41:41">
      <c r="AO3634" s="119"/>
    </row>
    <row r="3635" spans="41:41">
      <c r="AO3635" s="119"/>
    </row>
    <row r="3636" spans="41:41">
      <c r="AO3636" s="119"/>
    </row>
    <row r="3637" spans="41:41">
      <c r="AO3637" s="119"/>
    </row>
    <row r="3638" spans="41:41">
      <c r="AO3638" s="119"/>
    </row>
    <row r="3639" spans="41:41">
      <c r="AO3639" s="119"/>
    </row>
    <row r="3640" spans="41:41">
      <c r="AO3640" s="119"/>
    </row>
    <row r="3641" spans="41:41">
      <c r="AO3641" s="119"/>
    </row>
    <row r="3642" spans="41:41">
      <c r="AO3642" s="119"/>
    </row>
    <row r="3643" spans="41:41">
      <c r="AO3643" s="119"/>
    </row>
    <row r="3644" spans="41:41">
      <c r="AO3644" s="119"/>
    </row>
    <row r="3645" spans="41:41">
      <c r="AO3645" s="119"/>
    </row>
    <row r="3646" spans="41:41">
      <c r="AO3646" s="119"/>
    </row>
    <row r="3647" spans="41:41">
      <c r="AO3647" s="119"/>
    </row>
    <row r="3648" spans="41:41">
      <c r="AO3648" s="119"/>
    </row>
    <row r="3649" spans="41:41">
      <c r="AO3649" s="119"/>
    </row>
    <row r="3650" spans="41:41">
      <c r="AO3650" s="119"/>
    </row>
    <row r="3651" spans="41:41">
      <c r="AO3651" s="119"/>
    </row>
    <row r="3652" spans="41:41">
      <c r="AO3652" s="119"/>
    </row>
    <row r="3653" spans="41:41">
      <c r="AO3653" s="119"/>
    </row>
    <row r="3654" spans="41:41">
      <c r="AO3654" s="119"/>
    </row>
    <row r="3655" spans="41:41">
      <c r="AO3655" s="119"/>
    </row>
    <row r="3656" spans="41:41">
      <c r="AO3656" s="119"/>
    </row>
    <row r="3657" spans="41:41">
      <c r="AO3657" s="119"/>
    </row>
    <row r="3658" spans="41:41">
      <c r="AO3658" s="119"/>
    </row>
    <row r="3659" spans="41:41">
      <c r="AO3659" s="119"/>
    </row>
    <row r="3660" spans="41:41">
      <c r="AO3660" s="119"/>
    </row>
    <row r="3661" spans="41:41">
      <c r="AO3661" s="119"/>
    </row>
    <row r="3662" spans="41:41">
      <c r="AO3662" s="119"/>
    </row>
    <row r="3663" spans="41:41">
      <c r="AO3663" s="119"/>
    </row>
    <row r="3664" spans="41:41">
      <c r="AO3664" s="119"/>
    </row>
    <row r="3665" spans="41:41">
      <c r="AO3665" s="119"/>
    </row>
    <row r="3666" spans="41:41">
      <c r="AO3666" s="119"/>
    </row>
    <row r="3667" spans="41:41">
      <c r="AO3667" s="119"/>
    </row>
    <row r="3668" spans="41:41">
      <c r="AO3668" s="119"/>
    </row>
    <row r="3669" spans="41:41">
      <c r="AO3669" s="119"/>
    </row>
    <row r="3670" spans="41:41">
      <c r="AO3670" s="119"/>
    </row>
    <row r="3671" spans="41:41">
      <c r="AO3671" s="119"/>
    </row>
    <row r="3672" spans="41:41">
      <c r="AO3672" s="119"/>
    </row>
    <row r="3673" spans="41:41">
      <c r="AO3673" s="119"/>
    </row>
    <row r="3674" spans="41:41">
      <c r="AO3674" s="119"/>
    </row>
    <row r="3675" spans="41:41">
      <c r="AO3675" s="119"/>
    </row>
    <row r="3676" spans="41:41">
      <c r="AO3676" s="119"/>
    </row>
    <row r="3677" spans="41:41">
      <c r="AO3677" s="119"/>
    </row>
    <row r="3678" spans="41:41">
      <c r="AO3678" s="119"/>
    </row>
    <row r="3679" spans="41:41">
      <c r="AO3679" s="119"/>
    </row>
    <row r="3680" spans="41:41">
      <c r="AO3680" s="119"/>
    </row>
    <row r="3681" spans="41:41">
      <c r="AO3681" s="119"/>
    </row>
    <row r="3682" spans="41:41">
      <c r="AO3682" s="119"/>
    </row>
    <row r="3683" spans="41:41">
      <c r="AO3683" s="119"/>
    </row>
    <row r="3684" spans="41:41">
      <c r="AO3684" s="119"/>
    </row>
    <row r="3685" spans="41:41">
      <c r="AO3685" s="119"/>
    </row>
    <row r="3686" spans="41:41">
      <c r="AO3686" s="119"/>
    </row>
    <row r="3687" spans="41:41">
      <c r="AO3687" s="119"/>
    </row>
    <row r="3688" spans="41:41">
      <c r="AO3688" s="119"/>
    </row>
    <row r="3689" spans="41:41">
      <c r="AO3689" s="119"/>
    </row>
    <row r="3690" spans="41:41">
      <c r="AO3690" s="119"/>
    </row>
    <row r="3691" spans="41:41">
      <c r="AO3691" s="119"/>
    </row>
    <row r="3692" spans="41:41">
      <c r="AO3692" s="119"/>
    </row>
    <row r="3693" spans="41:41">
      <c r="AO3693" s="119"/>
    </row>
    <row r="3694" spans="41:41">
      <c r="AO3694" s="119"/>
    </row>
    <row r="3695" spans="41:41">
      <c r="AO3695" s="119"/>
    </row>
    <row r="3696" spans="41:41">
      <c r="AO3696" s="119"/>
    </row>
    <row r="3697" spans="41:41">
      <c r="AO3697" s="119"/>
    </row>
    <row r="3698" spans="41:41">
      <c r="AO3698" s="119"/>
    </row>
    <row r="3699" spans="41:41">
      <c r="AO3699" s="119"/>
    </row>
    <row r="3700" spans="41:41">
      <c r="AO3700" s="119"/>
    </row>
    <row r="3701" spans="41:41">
      <c r="AO3701" s="119"/>
    </row>
    <row r="3702" spans="41:41">
      <c r="AO3702" s="119"/>
    </row>
    <row r="3703" spans="41:41">
      <c r="AO3703" s="119"/>
    </row>
    <row r="3704" spans="41:41">
      <c r="AO3704" s="119"/>
    </row>
    <row r="3705" spans="41:41">
      <c r="AO3705" s="119"/>
    </row>
    <row r="3706" spans="41:41">
      <c r="AO3706" s="119"/>
    </row>
    <row r="3707" spans="41:41">
      <c r="AO3707" s="119"/>
    </row>
    <row r="3708" spans="41:41">
      <c r="AO3708" s="119"/>
    </row>
    <row r="3709" spans="41:41">
      <c r="AO3709" s="119"/>
    </row>
    <row r="3710" spans="41:41">
      <c r="AO3710" s="119"/>
    </row>
    <row r="3711" spans="41:41">
      <c r="AO3711" s="119"/>
    </row>
    <row r="3712" spans="41:41">
      <c r="AO3712" s="119"/>
    </row>
    <row r="3713" spans="41:41">
      <c r="AO3713" s="119"/>
    </row>
    <row r="3714" spans="41:41">
      <c r="AO3714" s="119"/>
    </row>
    <row r="3715" spans="41:41">
      <c r="AO3715" s="119"/>
    </row>
    <row r="3716" spans="41:41">
      <c r="AO3716" s="119"/>
    </row>
    <row r="3717" spans="41:41">
      <c r="AO3717" s="119"/>
    </row>
    <row r="3718" spans="41:41">
      <c r="AO3718" s="119"/>
    </row>
    <row r="3719" spans="41:41">
      <c r="AO3719" s="119"/>
    </row>
    <row r="3720" spans="41:41">
      <c r="AO3720" s="119"/>
    </row>
    <row r="3721" spans="41:41">
      <c r="AO3721" s="119"/>
    </row>
    <row r="3722" spans="41:41">
      <c r="AO3722" s="119"/>
    </row>
    <row r="3723" spans="41:41">
      <c r="AO3723" s="119"/>
    </row>
    <row r="3724" spans="41:41">
      <c r="AO3724" s="119"/>
    </row>
    <row r="3725" spans="41:41">
      <c r="AO3725" s="119"/>
    </row>
    <row r="3726" spans="41:41">
      <c r="AO3726" s="119"/>
    </row>
    <row r="3727" spans="41:41">
      <c r="AO3727" s="119"/>
    </row>
    <row r="3728" spans="41:41">
      <c r="AO3728" s="119"/>
    </row>
    <row r="3729" spans="41:41">
      <c r="AO3729" s="119"/>
    </row>
    <row r="3730" spans="41:41">
      <c r="AO3730" s="119"/>
    </row>
    <row r="3731" spans="41:41">
      <c r="AO3731" s="119"/>
    </row>
    <row r="3732" spans="41:41">
      <c r="AO3732" s="119"/>
    </row>
    <row r="3733" spans="41:41">
      <c r="AO3733" s="119"/>
    </row>
    <row r="3734" spans="41:41">
      <c r="AO3734" s="119"/>
    </row>
    <row r="3735" spans="41:41">
      <c r="AO3735" s="119"/>
    </row>
    <row r="3736" spans="41:41">
      <c r="AO3736" s="119"/>
    </row>
    <row r="3737" spans="41:41">
      <c r="AO3737" s="119"/>
    </row>
    <row r="3738" spans="41:41">
      <c r="AO3738" s="119"/>
    </row>
    <row r="3739" spans="41:41">
      <c r="AO3739" s="119"/>
    </row>
    <row r="3740" spans="41:41">
      <c r="AO3740" s="119"/>
    </row>
    <row r="3741" spans="41:41">
      <c r="AO3741" s="119"/>
    </row>
    <row r="3742" spans="41:41">
      <c r="AO3742" s="119"/>
    </row>
    <row r="3743" spans="41:41">
      <c r="AO3743" s="119"/>
    </row>
    <row r="3744" spans="41:41">
      <c r="AO3744" s="119"/>
    </row>
    <row r="3745" spans="41:41">
      <c r="AO3745" s="119"/>
    </row>
    <row r="3746" spans="41:41">
      <c r="AO3746" s="119"/>
    </row>
    <row r="3747" spans="41:41">
      <c r="AO3747" s="119"/>
    </row>
    <row r="3748" spans="41:41">
      <c r="AO3748" s="119"/>
    </row>
    <row r="3749" spans="41:41">
      <c r="AO3749" s="119"/>
    </row>
    <row r="3750" spans="41:41">
      <c r="AO3750" s="119"/>
    </row>
    <row r="3751" spans="41:41">
      <c r="AO3751" s="119"/>
    </row>
    <row r="3752" spans="41:41">
      <c r="AO3752" s="119"/>
    </row>
    <row r="3753" spans="41:41">
      <c r="AO3753" s="119"/>
    </row>
    <row r="3754" spans="41:41">
      <c r="AO3754" s="119"/>
    </row>
    <row r="3755" spans="41:41">
      <c r="AO3755" s="119"/>
    </row>
    <row r="3756" spans="41:41">
      <c r="AO3756" s="119"/>
    </row>
    <row r="3757" spans="41:41">
      <c r="AO3757" s="119"/>
    </row>
    <row r="3758" spans="41:41">
      <c r="AO3758" s="119"/>
    </row>
    <row r="3759" spans="41:41">
      <c r="AO3759" s="119"/>
    </row>
    <row r="3760" spans="41:41">
      <c r="AO3760" s="119"/>
    </row>
    <row r="3761" spans="41:41">
      <c r="AO3761" s="119"/>
    </row>
    <row r="3762" spans="41:41">
      <c r="AO3762" s="119"/>
    </row>
    <row r="3763" spans="41:41">
      <c r="AO3763" s="119"/>
    </row>
    <row r="3764" spans="41:41">
      <c r="AO3764" s="119"/>
    </row>
    <row r="3765" spans="41:41">
      <c r="AO3765" s="119"/>
    </row>
    <row r="3766" spans="41:41">
      <c r="AO3766" s="119"/>
    </row>
    <row r="3767" spans="41:41">
      <c r="AO3767" s="119"/>
    </row>
    <row r="3768" spans="41:41">
      <c r="AO3768" s="119"/>
    </row>
    <row r="3769" spans="41:41">
      <c r="AO3769" s="119"/>
    </row>
    <row r="3770" spans="41:41">
      <c r="AO3770" s="119"/>
    </row>
    <row r="3771" spans="41:41">
      <c r="AO3771" s="119"/>
    </row>
    <row r="3772" spans="41:41">
      <c r="AO3772" s="119"/>
    </row>
    <row r="3773" spans="41:41">
      <c r="AO3773" s="119"/>
    </row>
    <row r="3774" spans="41:41">
      <c r="AO3774" s="119"/>
    </row>
    <row r="3775" spans="41:41">
      <c r="AO3775" s="119"/>
    </row>
    <row r="3776" spans="41:41">
      <c r="AO3776" s="119"/>
    </row>
    <row r="3777" spans="41:41">
      <c r="AO3777" s="119"/>
    </row>
    <row r="3778" spans="41:41">
      <c r="AO3778" s="119"/>
    </row>
    <row r="3779" spans="41:41">
      <c r="AO3779" s="119"/>
    </row>
    <row r="3780" spans="41:41">
      <c r="AO3780" s="119"/>
    </row>
    <row r="3781" spans="41:41">
      <c r="AO3781" s="119"/>
    </row>
    <row r="3782" spans="41:41">
      <c r="AO3782" s="119"/>
    </row>
    <row r="3783" spans="41:41">
      <c r="AO3783" s="119"/>
    </row>
    <row r="3784" spans="41:41">
      <c r="AO3784" s="119"/>
    </row>
    <row r="3785" spans="41:41">
      <c r="AO3785" s="119"/>
    </row>
    <row r="3786" spans="41:41">
      <c r="AO3786" s="119"/>
    </row>
    <row r="3787" spans="41:41">
      <c r="AO3787" s="119"/>
    </row>
    <row r="3788" spans="41:41">
      <c r="AO3788" s="119"/>
    </row>
    <row r="3789" spans="41:41">
      <c r="AO3789" s="119"/>
    </row>
    <row r="3790" spans="41:41">
      <c r="AO3790" s="119"/>
    </row>
    <row r="3791" spans="41:41">
      <c r="AO3791" s="119"/>
    </row>
    <row r="3792" spans="41:41">
      <c r="AO3792" s="119"/>
    </row>
    <row r="3793" spans="41:41">
      <c r="AO3793" s="119"/>
    </row>
    <row r="3794" spans="41:41">
      <c r="AO3794" s="119"/>
    </row>
    <row r="3795" spans="41:41">
      <c r="AO3795" s="119"/>
    </row>
    <row r="3796" spans="41:41">
      <c r="AO3796" s="119"/>
    </row>
    <row r="3797" spans="41:41">
      <c r="AO3797" s="119"/>
    </row>
    <row r="3798" spans="41:41">
      <c r="AO3798" s="119"/>
    </row>
    <row r="3799" spans="41:41">
      <c r="AO3799" s="119"/>
    </row>
    <row r="3800" spans="41:41">
      <c r="AO3800" s="119"/>
    </row>
    <row r="3801" spans="41:41">
      <c r="AO3801" s="119"/>
    </row>
    <row r="3802" spans="41:41">
      <c r="AO3802" s="119"/>
    </row>
    <row r="3803" spans="41:41">
      <c r="AO3803" s="119"/>
    </row>
    <row r="3804" spans="41:41">
      <c r="AO3804" s="119"/>
    </row>
    <row r="3805" spans="41:41">
      <c r="AO3805" s="119"/>
    </row>
    <row r="3806" spans="41:41">
      <c r="AO3806" s="119"/>
    </row>
    <row r="3807" spans="41:41">
      <c r="AO3807" s="119"/>
    </row>
    <row r="3808" spans="41:41">
      <c r="AO3808" s="119"/>
    </row>
    <row r="3809" spans="41:41">
      <c r="AO3809" s="119"/>
    </row>
    <row r="3810" spans="41:41">
      <c r="AO3810" s="119"/>
    </row>
    <row r="3811" spans="41:41">
      <c r="AO3811" s="119"/>
    </row>
    <row r="3812" spans="41:41">
      <c r="AO3812" s="119"/>
    </row>
    <row r="3813" spans="41:41">
      <c r="AO3813" s="119"/>
    </row>
    <row r="3814" spans="41:41">
      <c r="AO3814" s="119"/>
    </row>
    <row r="3815" spans="41:41">
      <c r="AO3815" s="119"/>
    </row>
    <row r="3816" spans="41:41">
      <c r="AO3816" s="119"/>
    </row>
    <row r="3817" spans="41:41">
      <c r="AO3817" s="119"/>
    </row>
    <row r="3818" spans="41:41">
      <c r="AO3818" s="119"/>
    </row>
    <row r="3819" spans="41:41">
      <c r="AO3819" s="119"/>
    </row>
    <row r="3820" spans="41:41">
      <c r="AO3820" s="119"/>
    </row>
    <row r="3821" spans="41:41">
      <c r="AO3821" s="119"/>
    </row>
    <row r="3822" spans="41:41">
      <c r="AO3822" s="119"/>
    </row>
    <row r="3823" spans="41:41">
      <c r="AO3823" s="119"/>
    </row>
    <row r="3824" spans="41:41">
      <c r="AO3824" s="119"/>
    </row>
    <row r="3825" spans="41:41">
      <c r="AO3825" s="119"/>
    </row>
    <row r="3826" spans="41:41">
      <c r="AO3826" s="119"/>
    </row>
    <row r="3827" spans="41:41">
      <c r="AO3827" s="119"/>
    </row>
    <row r="3828" spans="41:41">
      <c r="AO3828" s="119"/>
    </row>
    <row r="3829" spans="41:41">
      <c r="AO3829" s="119"/>
    </row>
    <row r="3830" spans="41:41">
      <c r="AO3830" s="119"/>
    </row>
    <row r="3831" spans="41:41">
      <c r="AO3831" s="119"/>
    </row>
    <row r="3832" spans="41:41">
      <c r="AO3832" s="119"/>
    </row>
    <row r="3833" spans="41:41">
      <c r="AO3833" s="119"/>
    </row>
    <row r="3834" spans="41:41">
      <c r="AO3834" s="119"/>
    </row>
    <row r="3835" spans="41:41">
      <c r="AO3835" s="119"/>
    </row>
    <row r="3836" spans="41:41">
      <c r="AO3836" s="119"/>
    </row>
    <row r="3837" spans="41:41">
      <c r="AO3837" s="119"/>
    </row>
    <row r="3838" spans="41:41">
      <c r="AO3838" s="119"/>
    </row>
    <row r="3839" spans="41:41">
      <c r="AO3839" s="119"/>
    </row>
    <row r="3840" spans="41:41">
      <c r="AO3840" s="119"/>
    </row>
    <row r="3841" spans="41:41">
      <c r="AO3841" s="119"/>
    </row>
    <row r="3842" spans="41:41">
      <c r="AO3842" s="119"/>
    </row>
    <row r="3843" spans="41:41">
      <c r="AO3843" s="119"/>
    </row>
    <row r="3844" spans="41:41">
      <c r="AO3844" s="119"/>
    </row>
    <row r="3845" spans="41:41">
      <c r="AO3845" s="119"/>
    </row>
    <row r="3846" spans="41:41">
      <c r="AO3846" s="119"/>
    </row>
    <row r="3847" spans="41:41">
      <c r="AO3847" s="119"/>
    </row>
    <row r="3848" spans="41:41">
      <c r="AO3848" s="119"/>
    </row>
    <row r="3849" spans="41:41">
      <c r="AO3849" s="119"/>
    </row>
    <row r="3850" spans="41:41">
      <c r="AO3850" s="119"/>
    </row>
    <row r="3851" spans="41:41">
      <c r="AO3851" s="119"/>
    </row>
    <row r="3852" spans="41:41">
      <c r="AO3852" s="119"/>
    </row>
    <row r="3853" spans="41:41">
      <c r="AO3853" s="119"/>
    </row>
    <row r="3854" spans="41:41">
      <c r="AO3854" s="119"/>
    </row>
    <row r="3855" spans="41:41">
      <c r="AO3855" s="119"/>
    </row>
    <row r="3856" spans="41:41">
      <c r="AO3856" s="119"/>
    </row>
    <row r="3857" spans="41:41">
      <c r="AO3857" s="119"/>
    </row>
    <row r="3858" spans="41:41">
      <c r="AO3858" s="119"/>
    </row>
    <row r="3859" spans="41:41">
      <c r="AO3859" s="119"/>
    </row>
    <row r="3860" spans="41:41">
      <c r="AO3860" s="119"/>
    </row>
    <row r="3861" spans="41:41">
      <c r="AO3861" s="119"/>
    </row>
    <row r="3862" spans="41:41">
      <c r="AO3862" s="119"/>
    </row>
    <row r="3863" spans="41:41">
      <c r="AO3863" s="119"/>
    </row>
    <row r="3864" spans="41:41">
      <c r="AO3864" s="119"/>
    </row>
    <row r="3865" spans="41:41">
      <c r="AO3865" s="119"/>
    </row>
    <row r="3866" spans="41:41">
      <c r="AO3866" s="119"/>
    </row>
    <row r="3867" spans="41:41">
      <c r="AO3867" s="119"/>
    </row>
    <row r="3868" spans="41:41">
      <c r="AO3868" s="119"/>
    </row>
    <row r="3869" spans="41:41">
      <c r="AO3869" s="119"/>
    </row>
    <row r="3870" spans="41:41">
      <c r="AO3870" s="119"/>
    </row>
    <row r="3871" spans="41:41">
      <c r="AO3871" s="119"/>
    </row>
    <row r="3872" spans="41:41">
      <c r="AO3872" s="119"/>
    </row>
    <row r="3873" spans="41:41">
      <c r="AO3873" s="119"/>
    </row>
    <row r="3874" spans="41:41">
      <c r="AO3874" s="119"/>
    </row>
    <row r="3875" spans="41:41">
      <c r="AO3875" s="119"/>
    </row>
    <row r="3876" spans="41:41">
      <c r="AO3876" s="119"/>
    </row>
    <row r="3877" spans="41:41">
      <c r="AO3877" s="119"/>
    </row>
    <row r="3878" spans="41:41">
      <c r="AO3878" s="119"/>
    </row>
    <row r="3879" spans="41:41">
      <c r="AO3879" s="119"/>
    </row>
    <row r="3880" spans="41:41">
      <c r="AO3880" s="119"/>
    </row>
    <row r="3881" spans="41:41">
      <c r="AO3881" s="119"/>
    </row>
    <row r="3882" spans="41:41">
      <c r="AO3882" s="119"/>
    </row>
    <row r="3883" spans="41:41">
      <c r="AO3883" s="119"/>
    </row>
    <row r="3884" spans="41:41">
      <c r="AO3884" s="119"/>
    </row>
    <row r="3885" spans="41:41">
      <c r="AO3885" s="119"/>
    </row>
    <row r="3886" spans="41:41">
      <c r="AO3886" s="119"/>
    </row>
    <row r="3887" spans="41:41">
      <c r="AO3887" s="119"/>
    </row>
    <row r="3888" spans="41:41">
      <c r="AO3888" s="119"/>
    </row>
    <row r="3889" spans="41:41">
      <c r="AO3889" s="119"/>
    </row>
    <row r="3890" spans="41:41">
      <c r="AO3890" s="119"/>
    </row>
    <row r="3891" spans="41:41">
      <c r="AO3891" s="119"/>
    </row>
    <row r="3892" spans="41:41">
      <c r="AO3892" s="119"/>
    </row>
    <row r="3893" spans="41:41">
      <c r="AO3893" s="119"/>
    </row>
    <row r="3894" spans="41:41">
      <c r="AO3894" s="119"/>
    </row>
    <row r="3895" spans="41:41">
      <c r="AO3895" s="119"/>
    </row>
    <row r="3896" spans="41:41">
      <c r="AO3896" s="119"/>
    </row>
    <row r="3897" spans="41:41">
      <c r="AO3897" s="119"/>
    </row>
    <row r="3898" spans="41:41">
      <c r="AO3898" s="119"/>
    </row>
    <row r="3899" spans="41:41">
      <c r="AO3899" s="119"/>
    </row>
    <row r="3900" spans="41:41">
      <c r="AO3900" s="119"/>
    </row>
    <row r="3901" spans="41:41">
      <c r="AO3901" s="119"/>
    </row>
    <row r="3902" spans="41:41">
      <c r="AO3902" s="119"/>
    </row>
    <row r="3903" spans="41:41">
      <c r="AO3903" s="119"/>
    </row>
    <row r="3904" spans="41:41">
      <c r="AO3904" s="119"/>
    </row>
    <row r="3905" spans="41:41">
      <c r="AO3905" s="119"/>
    </row>
    <row r="3906" spans="41:41">
      <c r="AO3906" s="119"/>
    </row>
    <row r="3907" spans="41:41">
      <c r="AO3907" s="119"/>
    </row>
    <row r="3908" spans="41:41">
      <c r="AO3908" s="119"/>
    </row>
    <row r="3909" spans="41:41">
      <c r="AO3909" s="119"/>
    </row>
    <row r="3910" spans="41:41">
      <c r="AO3910" s="119"/>
    </row>
    <row r="3911" spans="41:41">
      <c r="AO3911" s="119"/>
    </row>
    <row r="3912" spans="41:41">
      <c r="AO3912" s="119"/>
    </row>
    <row r="3913" spans="41:41">
      <c r="AO3913" s="119"/>
    </row>
    <row r="3914" spans="41:41">
      <c r="AO3914" s="119"/>
    </row>
    <row r="3915" spans="41:41">
      <c r="AO3915" s="119"/>
    </row>
    <row r="3916" spans="41:41">
      <c r="AO3916" s="119"/>
    </row>
    <row r="3917" spans="41:41">
      <c r="AO3917" s="119"/>
    </row>
    <row r="3918" spans="41:41">
      <c r="AO3918" s="119"/>
    </row>
    <row r="3919" spans="41:41">
      <c r="AO3919" s="119"/>
    </row>
    <row r="3920" spans="41:41">
      <c r="AO3920" s="119"/>
    </row>
    <row r="3921" spans="41:41">
      <c r="AO3921" s="119"/>
    </row>
    <row r="3922" spans="41:41">
      <c r="AO3922" s="119"/>
    </row>
    <row r="3923" spans="41:41">
      <c r="AO3923" s="119"/>
    </row>
    <row r="3924" spans="41:41">
      <c r="AO3924" s="119"/>
    </row>
    <row r="3925" spans="41:41">
      <c r="AO3925" s="119"/>
    </row>
    <row r="3926" spans="41:41">
      <c r="AO3926" s="119"/>
    </row>
    <row r="3927" spans="41:41">
      <c r="AO3927" s="119"/>
    </row>
    <row r="3928" spans="41:41">
      <c r="AO3928" s="119"/>
    </row>
    <row r="3929" spans="41:41">
      <c r="AO3929" s="119"/>
    </row>
    <row r="3930" spans="41:41">
      <c r="AO3930" s="119"/>
    </row>
    <row r="3931" spans="41:41">
      <c r="AO3931" s="119"/>
    </row>
    <row r="3932" spans="41:41">
      <c r="AO3932" s="119"/>
    </row>
    <row r="3933" spans="41:41">
      <c r="AO3933" s="119"/>
    </row>
    <row r="3934" spans="41:41">
      <c r="AO3934" s="119"/>
    </row>
    <row r="3935" spans="41:41">
      <c r="AO3935" s="119"/>
    </row>
    <row r="3936" spans="41:41">
      <c r="AO3936" s="119"/>
    </row>
    <row r="3937" spans="41:41">
      <c r="AO3937" s="119"/>
    </row>
    <row r="3938" spans="41:41">
      <c r="AO3938" s="119"/>
    </row>
    <row r="3939" spans="41:41">
      <c r="AO3939" s="119"/>
    </row>
    <row r="3940" spans="41:41">
      <c r="AO3940" s="119"/>
    </row>
    <row r="3941" spans="41:41">
      <c r="AO3941" s="119"/>
    </row>
    <row r="3942" spans="41:41">
      <c r="AO3942" s="119"/>
    </row>
    <row r="3943" spans="41:41">
      <c r="AO3943" s="119"/>
    </row>
    <row r="3944" spans="41:41">
      <c r="AO3944" s="119"/>
    </row>
    <row r="3945" spans="41:41">
      <c r="AO3945" s="119"/>
    </row>
    <row r="3946" spans="41:41">
      <c r="AO3946" s="119"/>
    </row>
    <row r="3947" spans="41:41">
      <c r="AO3947" s="119"/>
    </row>
    <row r="3948" spans="41:41">
      <c r="AO3948" s="119"/>
    </row>
    <row r="3949" spans="41:41">
      <c r="AO3949" s="119"/>
    </row>
    <row r="3950" spans="41:41">
      <c r="AO3950" s="119"/>
    </row>
    <row r="3951" spans="41:41">
      <c r="AO3951" s="119"/>
    </row>
    <row r="3952" spans="41:41">
      <c r="AO3952" s="119"/>
    </row>
    <row r="3953" spans="41:41">
      <c r="AO3953" s="119"/>
    </row>
    <row r="3954" spans="41:41">
      <c r="AO3954" s="119"/>
    </row>
    <row r="3955" spans="41:41">
      <c r="AO3955" s="119"/>
    </row>
    <row r="3956" spans="41:41">
      <c r="AO3956" s="119"/>
    </row>
    <row r="3957" spans="41:41">
      <c r="AO3957" s="119"/>
    </row>
    <row r="3958" spans="41:41">
      <c r="AO3958" s="119"/>
    </row>
    <row r="3959" spans="41:41">
      <c r="AO3959" s="119"/>
    </row>
    <row r="3960" spans="41:41">
      <c r="AO3960" s="119"/>
    </row>
    <row r="3961" spans="41:41">
      <c r="AO3961" s="119"/>
    </row>
    <row r="3962" spans="41:41">
      <c r="AO3962" s="119"/>
    </row>
    <row r="3963" spans="41:41">
      <c r="AO3963" s="119"/>
    </row>
    <row r="3964" spans="41:41">
      <c r="AO3964" s="119"/>
    </row>
    <row r="3965" spans="41:41">
      <c r="AO3965" s="119"/>
    </row>
    <row r="3966" spans="41:41">
      <c r="AO3966" s="119"/>
    </row>
    <row r="3967" spans="41:41">
      <c r="AO3967" s="119"/>
    </row>
    <row r="3968" spans="41:41">
      <c r="AO3968" s="119"/>
    </row>
    <row r="3969" spans="41:41">
      <c r="AO3969" s="119"/>
    </row>
    <row r="3970" spans="41:41">
      <c r="AO3970" s="119"/>
    </row>
    <row r="3971" spans="41:41">
      <c r="AO3971" s="119"/>
    </row>
    <row r="3972" spans="41:41">
      <c r="AO3972" s="119"/>
    </row>
    <row r="3973" spans="41:41">
      <c r="AO3973" s="119"/>
    </row>
    <row r="3974" spans="41:41">
      <c r="AO3974" s="119"/>
    </row>
    <row r="3975" spans="41:41">
      <c r="AO3975" s="119"/>
    </row>
    <row r="3976" spans="41:41">
      <c r="AO3976" s="119"/>
    </row>
    <row r="3977" spans="41:41">
      <c r="AO3977" s="119"/>
    </row>
    <row r="3978" spans="41:41">
      <c r="AO3978" s="119"/>
    </row>
    <row r="3979" spans="41:41">
      <c r="AO3979" s="119"/>
    </row>
    <row r="3980" spans="41:41">
      <c r="AO3980" s="119"/>
    </row>
    <row r="3981" spans="41:41">
      <c r="AO3981" s="119"/>
    </row>
    <row r="3982" spans="41:41">
      <c r="AO3982" s="119"/>
    </row>
    <row r="3983" spans="41:41">
      <c r="AO3983" s="119"/>
    </row>
    <row r="3984" spans="41:41">
      <c r="AO3984" s="119"/>
    </row>
    <row r="3985" spans="41:41">
      <c r="AO3985" s="119"/>
    </row>
    <row r="3986" spans="41:41">
      <c r="AO3986" s="119"/>
    </row>
    <row r="3987" spans="41:41">
      <c r="AO3987" s="119"/>
    </row>
    <row r="3988" spans="41:41">
      <c r="AO3988" s="119"/>
    </row>
    <row r="3989" spans="41:41">
      <c r="AO3989" s="119"/>
    </row>
    <row r="3990" spans="41:41">
      <c r="AO3990" s="119"/>
    </row>
    <row r="3991" spans="41:41">
      <c r="AO3991" s="119"/>
    </row>
    <row r="3992" spans="41:41">
      <c r="AO3992" s="119"/>
    </row>
    <row r="3993" spans="41:41">
      <c r="AO3993" s="119"/>
    </row>
    <row r="3994" spans="41:41">
      <c r="AO3994" s="119"/>
    </row>
    <row r="3995" spans="41:41">
      <c r="AO3995" s="119"/>
    </row>
    <row r="3996" spans="41:41">
      <c r="AO3996" s="119"/>
    </row>
    <row r="3997" spans="41:41">
      <c r="AO3997" s="119"/>
    </row>
    <row r="3998" spans="41:41">
      <c r="AO3998" s="119"/>
    </row>
    <row r="3999" spans="41:41">
      <c r="AO3999" s="119"/>
    </row>
    <row r="4000" spans="41:41">
      <c r="AO4000" s="119"/>
    </row>
    <row r="4001" spans="41:41">
      <c r="AO4001" s="119"/>
    </row>
    <row r="4002" spans="41:41">
      <c r="AO4002" s="119"/>
    </row>
    <row r="4003" spans="41:41">
      <c r="AO4003" s="119"/>
    </row>
    <row r="4004" spans="41:41">
      <c r="AO4004" s="119"/>
    </row>
    <row r="4005" spans="41:41">
      <c r="AO4005" s="119"/>
    </row>
    <row r="4006" spans="41:41">
      <c r="AO4006" s="119"/>
    </row>
    <row r="4007" spans="41:41">
      <c r="AO4007" s="119"/>
    </row>
    <row r="4008" spans="41:41">
      <c r="AO4008" s="119"/>
    </row>
    <row r="4009" spans="41:41">
      <c r="AO4009" s="119"/>
    </row>
    <row r="4010" spans="41:41">
      <c r="AO4010" s="119"/>
    </row>
    <row r="4011" spans="41:41">
      <c r="AO4011" s="119"/>
    </row>
    <row r="4012" spans="41:41">
      <c r="AO4012" s="119"/>
    </row>
    <row r="4013" spans="41:41">
      <c r="AO4013" s="119"/>
    </row>
    <row r="4014" spans="41:41">
      <c r="AO4014" s="119"/>
    </row>
    <row r="4015" spans="41:41">
      <c r="AO4015" s="119"/>
    </row>
    <row r="4016" spans="41:41">
      <c r="AO4016" s="119"/>
    </row>
    <row r="4017" spans="41:41">
      <c r="AO4017" s="119"/>
    </row>
    <row r="4018" spans="41:41">
      <c r="AO4018" s="119"/>
    </row>
    <row r="4019" spans="41:41">
      <c r="AO4019" s="119"/>
    </row>
    <row r="4020" spans="41:41">
      <c r="AO4020" s="119"/>
    </row>
    <row r="4021" spans="41:41">
      <c r="AO4021" s="119"/>
    </row>
    <row r="4022" spans="41:41">
      <c r="AO4022" s="119"/>
    </row>
    <row r="4023" spans="41:41">
      <c r="AO4023" s="119"/>
    </row>
    <row r="4024" spans="41:41">
      <c r="AO4024" s="119"/>
    </row>
    <row r="4025" spans="41:41">
      <c r="AO4025" s="119"/>
    </row>
    <row r="4026" spans="41:41">
      <c r="AO4026" s="119"/>
    </row>
    <row r="4027" spans="41:41">
      <c r="AO4027" s="119"/>
    </row>
    <row r="4028" spans="41:41">
      <c r="AO4028" s="119"/>
    </row>
    <row r="4029" spans="41:41">
      <c r="AO4029" s="119"/>
    </row>
    <row r="4030" spans="41:41">
      <c r="AO4030" s="119"/>
    </row>
    <row r="4031" spans="41:41">
      <c r="AO4031" s="119"/>
    </row>
    <row r="4032" spans="41:41">
      <c r="AO4032" s="119"/>
    </row>
    <row r="4033" spans="41:41">
      <c r="AO4033" s="119"/>
    </row>
    <row r="4034" spans="41:41">
      <c r="AO4034" s="119"/>
    </row>
    <row r="4035" spans="41:41">
      <c r="AO4035" s="119"/>
    </row>
    <row r="4036" spans="41:41">
      <c r="AO4036" s="119"/>
    </row>
    <row r="4037" spans="41:41">
      <c r="AO4037" s="119"/>
    </row>
    <row r="4038" spans="41:41">
      <c r="AO4038" s="119"/>
    </row>
    <row r="4039" spans="41:41">
      <c r="AO4039" s="119"/>
    </row>
    <row r="4040" spans="41:41">
      <c r="AO4040" s="119"/>
    </row>
    <row r="4041" spans="41:41">
      <c r="AO4041" s="119"/>
    </row>
    <row r="4042" spans="41:41">
      <c r="AO4042" s="119"/>
    </row>
    <row r="4043" spans="41:41">
      <c r="AO4043" s="119"/>
    </row>
    <row r="4044" spans="41:41">
      <c r="AO4044" s="119"/>
    </row>
    <row r="4045" spans="41:41">
      <c r="AO4045" s="119"/>
    </row>
    <row r="4046" spans="41:41">
      <c r="AO4046" s="119"/>
    </row>
    <row r="4047" spans="41:41">
      <c r="AO4047" s="119"/>
    </row>
    <row r="4048" spans="41:41">
      <c r="AO4048" s="119"/>
    </row>
    <row r="4049" spans="41:41">
      <c r="AO4049" s="119"/>
    </row>
    <row r="4050" spans="41:41">
      <c r="AO4050" s="119"/>
    </row>
    <row r="4051" spans="41:41">
      <c r="AO4051" s="119"/>
    </row>
    <row r="4052" spans="41:41">
      <c r="AO4052" s="119"/>
    </row>
    <row r="4053" spans="41:41">
      <c r="AO4053" s="119"/>
    </row>
    <row r="4054" spans="41:41">
      <c r="AO4054" s="119"/>
    </row>
    <row r="4055" spans="41:41">
      <c r="AO4055" s="119"/>
    </row>
    <row r="4056" spans="41:41">
      <c r="AO4056" s="119"/>
    </row>
    <row r="4057" spans="41:41">
      <c r="AO4057" s="119"/>
    </row>
    <row r="4058" spans="41:41">
      <c r="AO4058" s="119"/>
    </row>
    <row r="4059" spans="41:41">
      <c r="AO4059" s="119"/>
    </row>
    <row r="4060" spans="41:41">
      <c r="AO4060" s="119"/>
    </row>
    <row r="4061" spans="41:41">
      <c r="AO4061" s="119"/>
    </row>
    <row r="4062" spans="41:41">
      <c r="AO4062" s="119"/>
    </row>
    <row r="4063" spans="41:41">
      <c r="AO4063" s="119"/>
    </row>
    <row r="4064" spans="41:41">
      <c r="AO4064" s="119"/>
    </row>
    <row r="4065" spans="41:41">
      <c r="AO4065" s="119"/>
    </row>
    <row r="4066" spans="41:41">
      <c r="AO4066" s="119"/>
    </row>
    <row r="4067" spans="41:41">
      <c r="AO4067" s="119"/>
    </row>
    <row r="4068" spans="41:41">
      <c r="AO4068" s="119"/>
    </row>
    <row r="4069" spans="41:41">
      <c r="AO4069" s="119"/>
    </row>
    <row r="4070" spans="41:41">
      <c r="AO4070" s="119"/>
    </row>
    <row r="4071" spans="41:41">
      <c r="AO4071" s="119"/>
    </row>
    <row r="4072" spans="41:41">
      <c r="AO4072" s="119"/>
    </row>
    <row r="4073" spans="41:41">
      <c r="AO4073" s="119"/>
    </row>
    <row r="4074" spans="41:41">
      <c r="AO4074" s="119"/>
    </row>
    <row r="4075" spans="41:41">
      <c r="AO4075" s="119"/>
    </row>
    <row r="4076" spans="41:41">
      <c r="AO4076" s="119"/>
    </row>
    <row r="4077" spans="41:41">
      <c r="AO4077" s="119"/>
    </row>
    <row r="4078" spans="41:41">
      <c r="AO4078" s="119"/>
    </row>
    <row r="4079" spans="41:41">
      <c r="AO4079" s="119"/>
    </row>
    <row r="4080" spans="41:41">
      <c r="AO4080" s="119"/>
    </row>
    <row r="4081" spans="41:41">
      <c r="AO4081" s="119"/>
    </row>
    <row r="4082" spans="41:41">
      <c r="AO4082" s="119"/>
    </row>
    <row r="4083" spans="41:41">
      <c r="AO4083" s="119"/>
    </row>
    <row r="4084" spans="41:41">
      <c r="AO4084" s="119"/>
    </row>
    <row r="4085" spans="41:41">
      <c r="AO4085" s="119"/>
    </row>
    <row r="4086" spans="41:41">
      <c r="AO4086" s="119"/>
    </row>
    <row r="4087" spans="41:41">
      <c r="AO4087" s="119"/>
    </row>
    <row r="4088" spans="41:41">
      <c r="AO4088" s="119"/>
    </row>
    <row r="4089" spans="41:41">
      <c r="AO4089" s="119"/>
    </row>
    <row r="4090" spans="41:41">
      <c r="AO4090" s="119"/>
    </row>
    <row r="4091" spans="41:41">
      <c r="AO4091" s="119"/>
    </row>
    <row r="4092" spans="41:41">
      <c r="AO4092" s="119"/>
    </row>
    <row r="4093" spans="41:41">
      <c r="AO4093" s="119"/>
    </row>
    <row r="4094" spans="41:41">
      <c r="AO4094" s="119"/>
    </row>
    <row r="4095" spans="41:41">
      <c r="AO4095" s="119"/>
    </row>
    <row r="4096" spans="41:41">
      <c r="AO4096" s="119"/>
    </row>
    <row r="4097" spans="41:41">
      <c r="AO4097" s="119"/>
    </row>
    <row r="4098" spans="41:41">
      <c r="AO4098" s="119"/>
    </row>
    <row r="4099" spans="41:41">
      <c r="AO4099" s="119"/>
    </row>
    <row r="4100" spans="41:41">
      <c r="AO4100" s="119"/>
    </row>
    <row r="4101" spans="41:41">
      <c r="AO4101" s="119"/>
    </row>
    <row r="4102" spans="41:41">
      <c r="AO4102" s="119"/>
    </row>
    <row r="4103" spans="41:41">
      <c r="AO4103" s="119"/>
    </row>
    <row r="4104" spans="41:41">
      <c r="AO4104" s="119"/>
    </row>
    <row r="4105" spans="41:41">
      <c r="AO4105" s="119"/>
    </row>
    <row r="4106" spans="41:41">
      <c r="AO4106" s="119"/>
    </row>
    <row r="4107" spans="41:41">
      <c r="AO4107" s="119"/>
    </row>
    <row r="4108" spans="41:41">
      <c r="AO4108" s="119"/>
    </row>
    <row r="4109" spans="41:41">
      <c r="AO4109" s="119"/>
    </row>
    <row r="4110" spans="41:41">
      <c r="AO4110" s="119"/>
    </row>
    <row r="4111" spans="41:41">
      <c r="AO4111" s="119"/>
    </row>
    <row r="4112" spans="41:41">
      <c r="AO4112" s="119"/>
    </row>
    <row r="4113" spans="41:41">
      <c r="AO4113" s="119"/>
    </row>
    <row r="4114" spans="41:41">
      <c r="AO4114" s="119"/>
    </row>
    <row r="4115" spans="41:41">
      <c r="AO4115" s="119"/>
    </row>
    <row r="4116" spans="41:41">
      <c r="AO4116" s="119"/>
    </row>
    <row r="4117" spans="41:41">
      <c r="AO4117" s="119"/>
    </row>
    <row r="4118" spans="41:41">
      <c r="AO4118" s="119"/>
    </row>
    <row r="4119" spans="41:41">
      <c r="AO4119" s="119"/>
    </row>
    <row r="4120" spans="41:41">
      <c r="AO4120" s="119"/>
    </row>
    <row r="4121" spans="41:41">
      <c r="AO4121" s="119"/>
    </row>
    <row r="4122" spans="41:41">
      <c r="AO4122" s="119"/>
    </row>
    <row r="4123" spans="41:41">
      <c r="AO4123" s="119"/>
    </row>
    <row r="4124" spans="41:41">
      <c r="AO4124" s="119"/>
    </row>
    <row r="4125" spans="41:41">
      <c r="AO4125" s="119"/>
    </row>
    <row r="4126" spans="41:41">
      <c r="AO4126" s="119"/>
    </row>
    <row r="4127" spans="41:41">
      <c r="AO4127" s="119"/>
    </row>
    <row r="4128" spans="41:41">
      <c r="AO4128" s="119"/>
    </row>
    <row r="4129" spans="41:41">
      <c r="AO4129" s="119"/>
    </row>
    <row r="4130" spans="41:41">
      <c r="AO4130" s="119"/>
    </row>
    <row r="4131" spans="41:41">
      <c r="AO4131" s="119"/>
    </row>
    <row r="4132" spans="41:41">
      <c r="AO4132" s="119"/>
    </row>
    <row r="4133" spans="41:41">
      <c r="AO4133" s="119"/>
    </row>
    <row r="4134" spans="41:41">
      <c r="AO4134" s="119"/>
    </row>
    <row r="4135" spans="41:41">
      <c r="AO4135" s="119"/>
    </row>
    <row r="4136" spans="41:41">
      <c r="AO4136" s="119"/>
    </row>
    <row r="4137" spans="41:41">
      <c r="AO4137" s="119"/>
    </row>
    <row r="4138" spans="41:41">
      <c r="AO4138" s="119"/>
    </row>
    <row r="4139" spans="41:41">
      <c r="AO4139" s="119"/>
    </row>
    <row r="4140" spans="41:41">
      <c r="AO4140" s="119"/>
    </row>
    <row r="4141" spans="41:41">
      <c r="AO4141" s="119"/>
    </row>
    <row r="4142" spans="41:41">
      <c r="AO4142" s="119"/>
    </row>
    <row r="4143" spans="41:41">
      <c r="AO4143" s="119"/>
    </row>
    <row r="4144" spans="41:41">
      <c r="AO4144" s="119"/>
    </row>
    <row r="4145" spans="41:41">
      <c r="AO4145" s="119"/>
    </row>
    <row r="4146" spans="41:41">
      <c r="AO4146" s="119"/>
    </row>
    <row r="4147" spans="41:41">
      <c r="AO4147" s="119"/>
    </row>
    <row r="4148" spans="41:41">
      <c r="AO4148" s="119"/>
    </row>
    <row r="4149" spans="41:41">
      <c r="AO4149" s="119"/>
    </row>
    <row r="4150" spans="41:41">
      <c r="AO4150" s="119"/>
    </row>
    <row r="4151" spans="41:41">
      <c r="AO4151" s="119"/>
    </row>
    <row r="4152" spans="41:41">
      <c r="AO4152" s="119"/>
    </row>
    <row r="4153" spans="41:41">
      <c r="AO4153" s="119"/>
    </row>
    <row r="4154" spans="41:41">
      <c r="AO4154" s="119"/>
    </row>
    <row r="4155" spans="41:41">
      <c r="AO4155" s="119"/>
    </row>
    <row r="4156" spans="41:41">
      <c r="AO4156" s="119"/>
    </row>
    <row r="4157" spans="41:41">
      <c r="AO4157" s="119"/>
    </row>
    <row r="4158" spans="41:41">
      <c r="AO4158" s="119"/>
    </row>
    <row r="4159" spans="41:41">
      <c r="AO4159" s="119"/>
    </row>
    <row r="4160" spans="41:41">
      <c r="AO4160" s="119"/>
    </row>
    <row r="4161" spans="41:41">
      <c r="AO4161" s="119"/>
    </row>
    <row r="4162" spans="41:41">
      <c r="AO4162" s="119"/>
    </row>
    <row r="4163" spans="41:41">
      <c r="AO4163" s="119"/>
    </row>
    <row r="4164" spans="41:41">
      <c r="AO4164" s="119"/>
    </row>
    <row r="4165" spans="41:41">
      <c r="AO4165" s="119"/>
    </row>
    <row r="4166" spans="41:41">
      <c r="AO4166" s="119"/>
    </row>
    <row r="4167" spans="41:41">
      <c r="AO4167" s="119"/>
    </row>
    <row r="4168" spans="41:41">
      <c r="AO4168" s="119"/>
    </row>
    <row r="4169" spans="41:41">
      <c r="AO4169" s="119"/>
    </row>
    <row r="4170" spans="41:41">
      <c r="AO4170" s="119"/>
    </row>
    <row r="4171" spans="41:41">
      <c r="AO4171" s="119"/>
    </row>
    <row r="4172" spans="41:41">
      <c r="AO4172" s="119"/>
    </row>
    <row r="4173" spans="41:41">
      <c r="AO4173" s="119"/>
    </row>
    <row r="4174" spans="41:41">
      <c r="AO4174" s="119"/>
    </row>
    <row r="4175" spans="41:41">
      <c r="AO4175" s="119"/>
    </row>
    <row r="4176" spans="41:41">
      <c r="AO4176" s="119"/>
    </row>
    <row r="4177" spans="41:41">
      <c r="AO4177" s="119"/>
    </row>
    <row r="4178" spans="41:41">
      <c r="AO4178" s="119"/>
    </row>
    <row r="4179" spans="41:41">
      <c r="AO4179" s="119"/>
    </row>
    <row r="4180" spans="41:41">
      <c r="AO4180" s="119"/>
    </row>
    <row r="4181" spans="41:41">
      <c r="AO4181" s="119"/>
    </row>
    <row r="4182" spans="41:41">
      <c r="AO4182" s="119"/>
    </row>
    <row r="4183" spans="41:41">
      <c r="AO4183" s="119"/>
    </row>
    <row r="4184" spans="41:41">
      <c r="AO4184" s="119"/>
    </row>
    <row r="4185" spans="41:41">
      <c r="AO4185" s="119"/>
    </row>
    <row r="4186" spans="41:41">
      <c r="AO4186" s="119"/>
    </row>
    <row r="4187" spans="41:41">
      <c r="AO4187" s="119"/>
    </row>
    <row r="4188" spans="41:41">
      <c r="AO4188" s="119"/>
    </row>
    <row r="4189" spans="41:41">
      <c r="AO4189" s="119"/>
    </row>
    <row r="4190" spans="41:41">
      <c r="AO4190" s="119"/>
    </row>
    <row r="4191" spans="41:41">
      <c r="AO4191" s="119"/>
    </row>
    <row r="4192" spans="41:41">
      <c r="AO4192" s="119"/>
    </row>
    <row r="4193" spans="41:41">
      <c r="AO4193" s="119"/>
    </row>
    <row r="4194" spans="41:41">
      <c r="AO4194" s="119"/>
    </row>
    <row r="4195" spans="41:41">
      <c r="AO4195" s="119"/>
    </row>
    <row r="4196" spans="41:41">
      <c r="AO4196" s="119"/>
    </row>
    <row r="4197" spans="41:41">
      <c r="AO4197" s="119"/>
    </row>
    <row r="4198" spans="41:41">
      <c r="AO4198" s="119"/>
    </row>
    <row r="4199" spans="41:41">
      <c r="AO4199" s="119"/>
    </row>
    <row r="4200" spans="41:41">
      <c r="AO4200" s="119"/>
    </row>
    <row r="4201" spans="41:41">
      <c r="AO4201" s="119"/>
    </row>
    <row r="4202" spans="41:41">
      <c r="AO4202" s="119"/>
    </row>
    <row r="4203" spans="41:41">
      <c r="AO4203" s="119"/>
    </row>
    <row r="4204" spans="41:41">
      <c r="AO4204" s="119"/>
    </row>
    <row r="4205" spans="41:41">
      <c r="AO4205" s="119"/>
    </row>
    <row r="4206" spans="41:41">
      <c r="AO4206" s="119"/>
    </row>
    <row r="4207" spans="41:41">
      <c r="AO4207" s="119"/>
    </row>
    <row r="4208" spans="41:41">
      <c r="AO4208" s="119"/>
    </row>
    <row r="4209" spans="41:41">
      <c r="AO4209" s="119"/>
    </row>
    <row r="4210" spans="41:41">
      <c r="AO4210" s="119"/>
    </row>
    <row r="4211" spans="41:41">
      <c r="AO4211" s="119"/>
    </row>
    <row r="4212" spans="41:41">
      <c r="AO4212" s="119"/>
    </row>
    <row r="4213" spans="41:41">
      <c r="AO4213" s="119"/>
    </row>
    <row r="4214" spans="41:41">
      <c r="AO4214" s="119"/>
    </row>
    <row r="4215" spans="41:41">
      <c r="AO4215" s="119"/>
    </row>
    <row r="4216" spans="41:41">
      <c r="AO4216" s="119"/>
    </row>
    <row r="4217" spans="41:41">
      <c r="AO4217" s="119"/>
    </row>
    <row r="4218" spans="41:41">
      <c r="AO4218" s="119"/>
    </row>
    <row r="4219" spans="41:41">
      <c r="AO4219" s="119"/>
    </row>
    <row r="4220" spans="41:41">
      <c r="AO4220" s="119"/>
    </row>
    <row r="4221" spans="41:41">
      <c r="AO4221" s="119"/>
    </row>
    <row r="4222" spans="41:41">
      <c r="AO4222" s="119"/>
    </row>
    <row r="4223" spans="41:41">
      <c r="AO4223" s="119"/>
    </row>
    <row r="4224" spans="41:41">
      <c r="AO4224" s="119"/>
    </row>
    <row r="4225" spans="41:41">
      <c r="AO4225" s="119"/>
    </row>
    <row r="4226" spans="41:41">
      <c r="AO4226" s="119"/>
    </row>
    <row r="4227" spans="41:41">
      <c r="AO4227" s="119"/>
    </row>
    <row r="4228" spans="41:41">
      <c r="AO4228" s="119"/>
    </row>
    <row r="4229" spans="41:41">
      <c r="AO4229" s="119"/>
    </row>
    <row r="4230" spans="41:41">
      <c r="AO4230" s="119"/>
    </row>
    <row r="4231" spans="41:41">
      <c r="AO4231" s="119"/>
    </row>
    <row r="4232" spans="41:41">
      <c r="AO4232" s="119"/>
    </row>
    <row r="4233" spans="41:41">
      <c r="AO4233" s="119"/>
    </row>
    <row r="4234" spans="41:41">
      <c r="AO4234" s="119"/>
    </row>
    <row r="4235" spans="41:41">
      <c r="AO4235" s="119"/>
    </row>
    <row r="4236" spans="41:41">
      <c r="AO4236" s="119"/>
    </row>
    <row r="4237" spans="41:41">
      <c r="AO4237" s="119"/>
    </row>
    <row r="4238" spans="41:41">
      <c r="AO4238" s="119"/>
    </row>
    <row r="4239" spans="41:41">
      <c r="AO4239" s="119"/>
    </row>
    <row r="4240" spans="41:41">
      <c r="AO4240" s="119"/>
    </row>
    <row r="4241" spans="41:41">
      <c r="AO4241" s="119"/>
    </row>
    <row r="4242" spans="41:41">
      <c r="AO4242" s="119"/>
    </row>
    <row r="4243" spans="41:41">
      <c r="AO4243" s="119"/>
    </row>
    <row r="4244" spans="41:41">
      <c r="AO4244" s="119"/>
    </row>
    <row r="4245" spans="41:41">
      <c r="AO4245" s="119"/>
    </row>
    <row r="4246" spans="41:41">
      <c r="AO4246" s="119"/>
    </row>
    <row r="4247" spans="41:41">
      <c r="AO4247" s="119"/>
    </row>
    <row r="4248" spans="41:41">
      <c r="AO4248" s="119"/>
    </row>
    <row r="4249" spans="41:41">
      <c r="AO4249" s="119"/>
    </row>
    <row r="4250" spans="41:41">
      <c r="AO4250" s="119"/>
    </row>
    <row r="4251" spans="41:41">
      <c r="AO4251" s="119"/>
    </row>
    <row r="4252" spans="41:41">
      <c r="AO4252" s="119"/>
    </row>
    <row r="4253" spans="41:41">
      <c r="AO4253" s="119"/>
    </row>
    <row r="4254" spans="41:41">
      <c r="AO4254" s="119"/>
    </row>
    <row r="4255" spans="41:41">
      <c r="AO4255" s="119"/>
    </row>
    <row r="4256" spans="41:41">
      <c r="AO4256" s="119"/>
    </row>
    <row r="4257" spans="41:41">
      <c r="AO4257" s="119"/>
    </row>
    <row r="4258" spans="41:41">
      <c r="AO4258" s="119"/>
    </row>
    <row r="4259" spans="41:41">
      <c r="AO4259" s="119"/>
    </row>
    <row r="4260" spans="41:41">
      <c r="AO4260" s="119"/>
    </row>
    <row r="4261" spans="41:41">
      <c r="AO4261" s="119"/>
    </row>
    <row r="4262" spans="41:41">
      <c r="AO4262" s="119"/>
    </row>
    <row r="4263" spans="41:41">
      <c r="AO4263" s="119"/>
    </row>
    <row r="4264" spans="41:41">
      <c r="AO4264" s="119"/>
    </row>
    <row r="4265" spans="41:41">
      <c r="AO4265" s="119"/>
    </row>
    <row r="4266" spans="41:41">
      <c r="AO4266" s="119"/>
    </row>
    <row r="4267" spans="41:41">
      <c r="AO4267" s="119"/>
    </row>
    <row r="4268" spans="41:41">
      <c r="AO4268" s="119"/>
    </row>
    <row r="4269" spans="41:41">
      <c r="AO4269" s="119"/>
    </row>
    <row r="4270" spans="41:41">
      <c r="AO4270" s="119"/>
    </row>
    <row r="4271" spans="41:41">
      <c r="AO4271" s="119"/>
    </row>
    <row r="4272" spans="41:41">
      <c r="AO4272" s="119"/>
    </row>
    <row r="4273" spans="41:41">
      <c r="AO4273" s="119"/>
    </row>
    <row r="4274" spans="41:41">
      <c r="AO4274" s="119"/>
    </row>
    <row r="4275" spans="41:41">
      <c r="AO4275" s="119"/>
    </row>
    <row r="4276" spans="41:41">
      <c r="AO4276" s="119"/>
    </row>
    <row r="4277" spans="41:41">
      <c r="AO4277" s="119"/>
    </row>
    <row r="4278" spans="41:41">
      <c r="AO4278" s="119"/>
    </row>
    <row r="4279" spans="41:41">
      <c r="AO4279" s="119"/>
    </row>
    <row r="4280" spans="41:41">
      <c r="AO4280" s="119"/>
    </row>
    <row r="4281" spans="41:41">
      <c r="AO4281" s="119"/>
    </row>
    <row r="4282" spans="41:41">
      <c r="AO4282" s="119"/>
    </row>
    <row r="4283" spans="41:41">
      <c r="AO4283" s="119"/>
    </row>
    <row r="4284" spans="41:41">
      <c r="AO4284" s="119"/>
    </row>
    <row r="4285" spans="41:41">
      <c r="AO4285" s="119"/>
    </row>
    <row r="4286" spans="41:41">
      <c r="AO4286" s="119"/>
    </row>
    <row r="4287" spans="41:41">
      <c r="AO4287" s="119"/>
    </row>
    <row r="4288" spans="41:41">
      <c r="AO4288" s="119"/>
    </row>
    <row r="4289" spans="41:41">
      <c r="AO4289" s="119"/>
    </row>
    <row r="4290" spans="41:41">
      <c r="AO4290" s="119"/>
    </row>
    <row r="4291" spans="41:41">
      <c r="AO4291" s="119"/>
    </row>
    <row r="4292" spans="41:41">
      <c r="AO4292" s="119"/>
    </row>
    <row r="4293" spans="41:41">
      <c r="AO4293" s="119"/>
    </row>
    <row r="4294" spans="41:41">
      <c r="AO4294" s="119"/>
    </row>
    <row r="4295" spans="41:41">
      <c r="AO4295" s="119"/>
    </row>
    <row r="4296" spans="41:41">
      <c r="AO4296" s="119"/>
    </row>
    <row r="4297" spans="41:41">
      <c r="AO4297" s="119"/>
    </row>
    <row r="4298" spans="41:41">
      <c r="AO4298" s="119"/>
    </row>
    <row r="4299" spans="41:41">
      <c r="AO4299" s="119"/>
    </row>
    <row r="4300" spans="41:41">
      <c r="AO4300" s="119"/>
    </row>
    <row r="4301" spans="41:41">
      <c r="AO4301" s="119"/>
    </row>
    <row r="4302" spans="41:41">
      <c r="AO4302" s="119"/>
    </row>
    <row r="4303" spans="41:41">
      <c r="AO4303" s="119"/>
    </row>
    <row r="4304" spans="41:41">
      <c r="AO4304" s="119"/>
    </row>
    <row r="4305" spans="41:41">
      <c r="AO4305" s="119"/>
    </row>
    <row r="4306" spans="41:41">
      <c r="AO4306" s="119"/>
    </row>
    <row r="4307" spans="41:41">
      <c r="AO4307" s="119"/>
    </row>
    <row r="4308" spans="41:41">
      <c r="AO4308" s="119"/>
    </row>
    <row r="4309" spans="41:41">
      <c r="AO4309" s="119"/>
    </row>
    <row r="4310" spans="41:41">
      <c r="AO4310" s="119"/>
    </row>
    <row r="4311" spans="41:41">
      <c r="AO4311" s="119"/>
    </row>
    <row r="4312" spans="41:41">
      <c r="AO4312" s="119"/>
    </row>
    <row r="4313" spans="41:41">
      <c r="AO4313" s="119"/>
    </row>
    <row r="4314" spans="41:41">
      <c r="AO4314" s="119"/>
    </row>
    <row r="4315" spans="41:41">
      <c r="AO4315" s="119"/>
    </row>
    <row r="4316" spans="41:41">
      <c r="AO4316" s="119"/>
    </row>
    <row r="4317" spans="41:41">
      <c r="AO4317" s="119"/>
    </row>
    <row r="4318" spans="41:41">
      <c r="AO4318" s="119"/>
    </row>
    <row r="4319" spans="41:41">
      <c r="AO4319" s="119"/>
    </row>
    <row r="4320" spans="41:41">
      <c r="AO4320" s="119"/>
    </row>
    <row r="4321" spans="41:41">
      <c r="AO4321" s="119"/>
    </row>
    <row r="4322" spans="41:41">
      <c r="AO4322" s="119"/>
    </row>
    <row r="4323" spans="41:41">
      <c r="AO4323" s="119"/>
    </row>
    <row r="4324" spans="41:41">
      <c r="AO4324" s="119"/>
    </row>
    <row r="4325" spans="41:41">
      <c r="AO4325" s="119"/>
    </row>
    <row r="4326" spans="41:41">
      <c r="AO4326" s="119"/>
    </row>
    <row r="4327" spans="41:41">
      <c r="AO4327" s="119"/>
    </row>
    <row r="4328" spans="41:41">
      <c r="AO4328" s="119"/>
    </row>
    <row r="4329" spans="41:41">
      <c r="AO4329" s="119"/>
    </row>
    <row r="4330" spans="41:41">
      <c r="AO4330" s="119"/>
    </row>
    <row r="4331" spans="41:41">
      <c r="AO4331" s="119"/>
    </row>
    <row r="4332" spans="41:41">
      <c r="AO4332" s="119"/>
    </row>
    <row r="4333" spans="41:41">
      <c r="AO4333" s="119"/>
    </row>
    <row r="4334" spans="41:41">
      <c r="AO4334" s="119"/>
    </row>
    <row r="4335" spans="41:41">
      <c r="AO4335" s="119"/>
    </row>
    <row r="4336" spans="41:41">
      <c r="AO4336" s="119"/>
    </row>
    <row r="4337" spans="41:41">
      <c r="AO4337" s="119"/>
    </row>
    <row r="4338" spans="41:41">
      <c r="AO4338" s="119"/>
    </row>
    <row r="4339" spans="41:41">
      <c r="AO4339" s="119"/>
    </row>
    <row r="4340" spans="41:41">
      <c r="AO4340" s="119"/>
    </row>
    <row r="4341" spans="41:41">
      <c r="AO4341" s="119"/>
    </row>
    <row r="4342" spans="41:41">
      <c r="AO4342" s="119"/>
    </row>
    <row r="4343" spans="41:41">
      <c r="AO4343" s="119"/>
    </row>
    <row r="4344" spans="41:41">
      <c r="AO4344" s="119"/>
    </row>
    <row r="4345" spans="41:41">
      <c r="AO4345" s="119"/>
    </row>
    <row r="4346" spans="41:41">
      <c r="AO4346" s="119"/>
    </row>
    <row r="4347" spans="41:41">
      <c r="AO4347" s="119"/>
    </row>
    <row r="4348" spans="41:41">
      <c r="AO4348" s="119"/>
    </row>
    <row r="4349" spans="41:41">
      <c r="AO4349" s="119"/>
    </row>
    <row r="4350" spans="41:41">
      <c r="AO4350" s="119"/>
    </row>
    <row r="4351" spans="41:41">
      <c r="AO4351" s="119"/>
    </row>
    <row r="4352" spans="41:41">
      <c r="AO4352" s="119"/>
    </row>
    <row r="4353" spans="41:41">
      <c r="AO4353" s="119"/>
    </row>
    <row r="4354" spans="41:41">
      <c r="AO4354" s="119"/>
    </row>
    <row r="4355" spans="41:41">
      <c r="AO4355" s="119"/>
    </row>
    <row r="4356" spans="41:41">
      <c r="AO4356" s="119"/>
    </row>
    <row r="4357" spans="41:41">
      <c r="AO4357" s="119"/>
    </row>
    <row r="4358" spans="41:41">
      <c r="AO4358" s="119"/>
    </row>
    <row r="4359" spans="41:41">
      <c r="AO4359" s="119"/>
    </row>
    <row r="4360" spans="41:41">
      <c r="AO4360" s="119"/>
    </row>
    <row r="4361" spans="41:41">
      <c r="AO4361" s="119"/>
    </row>
    <row r="4362" spans="41:41">
      <c r="AO4362" s="119"/>
    </row>
    <row r="4363" spans="41:41">
      <c r="AO4363" s="119"/>
    </row>
    <row r="4364" spans="41:41">
      <c r="AO4364" s="119"/>
    </row>
    <row r="4365" spans="41:41">
      <c r="AO4365" s="119"/>
    </row>
    <row r="4366" spans="41:41">
      <c r="AO4366" s="119"/>
    </row>
    <row r="4367" spans="41:41">
      <c r="AO4367" s="119"/>
    </row>
    <row r="4368" spans="41:41">
      <c r="AO4368" s="119"/>
    </row>
    <row r="4369" spans="41:41">
      <c r="AO4369" s="119"/>
    </row>
    <row r="4370" spans="41:41">
      <c r="AO4370" s="119"/>
    </row>
    <row r="4371" spans="41:41">
      <c r="AO4371" s="119"/>
    </row>
    <row r="4372" spans="41:41">
      <c r="AO4372" s="119"/>
    </row>
    <row r="4373" spans="41:41">
      <c r="AO4373" s="119"/>
    </row>
    <row r="4374" spans="41:41">
      <c r="AO4374" s="119"/>
    </row>
    <row r="4375" spans="41:41">
      <c r="AO4375" s="119"/>
    </row>
    <row r="4376" spans="41:41">
      <c r="AO4376" s="119"/>
    </row>
    <row r="4377" spans="41:41">
      <c r="AO4377" s="119"/>
    </row>
    <row r="4378" spans="41:41">
      <c r="AO4378" s="119"/>
    </row>
    <row r="4379" spans="41:41">
      <c r="AO4379" s="119"/>
    </row>
    <row r="4380" spans="41:41">
      <c r="AO4380" s="119"/>
    </row>
    <row r="4381" spans="41:41">
      <c r="AO4381" s="119"/>
    </row>
    <row r="4382" spans="41:41">
      <c r="AO4382" s="119"/>
    </row>
    <row r="4383" spans="41:41">
      <c r="AO4383" s="119"/>
    </row>
    <row r="4384" spans="41:41">
      <c r="AO4384" s="119"/>
    </row>
    <row r="4385" spans="41:41">
      <c r="AO4385" s="119"/>
    </row>
    <row r="4386" spans="41:41">
      <c r="AO4386" s="119"/>
    </row>
    <row r="4387" spans="41:41">
      <c r="AO4387" s="119"/>
    </row>
    <row r="4388" spans="41:41">
      <c r="AO4388" s="119"/>
    </row>
    <row r="4389" spans="41:41">
      <c r="AO4389" s="119"/>
    </row>
    <row r="4390" spans="41:41">
      <c r="AO4390" s="119"/>
    </row>
    <row r="4391" spans="41:41">
      <c r="AO4391" s="119"/>
    </row>
    <row r="4392" spans="41:41">
      <c r="AO4392" s="119"/>
    </row>
    <row r="4393" spans="41:41">
      <c r="AO4393" s="119"/>
    </row>
    <row r="4394" spans="41:41">
      <c r="AO4394" s="119"/>
    </row>
    <row r="4395" spans="41:41">
      <c r="AO4395" s="119"/>
    </row>
    <row r="4396" spans="41:41">
      <c r="AO4396" s="119"/>
    </row>
    <row r="4397" spans="41:41">
      <c r="AO4397" s="119"/>
    </row>
    <row r="4398" spans="41:41">
      <c r="AO4398" s="119"/>
    </row>
    <row r="4399" spans="41:41">
      <c r="AO4399" s="119"/>
    </row>
    <row r="4400" spans="41:41">
      <c r="AO4400" s="119"/>
    </row>
    <row r="4401" spans="41:41">
      <c r="AO4401" s="119"/>
    </row>
    <row r="4402" spans="41:41">
      <c r="AO4402" s="119"/>
    </row>
    <row r="4403" spans="41:41">
      <c r="AO4403" s="119"/>
    </row>
    <row r="4404" spans="41:41">
      <c r="AO4404" s="119"/>
    </row>
    <row r="4405" spans="41:41">
      <c r="AO4405" s="119"/>
    </row>
    <row r="4406" spans="41:41">
      <c r="AO4406" s="119"/>
    </row>
    <row r="4407" spans="41:41">
      <c r="AO4407" s="119"/>
    </row>
    <row r="4408" spans="41:41">
      <c r="AO4408" s="119"/>
    </row>
    <row r="4409" spans="41:41">
      <c r="AO4409" s="119"/>
    </row>
    <row r="4410" spans="41:41">
      <c r="AO4410" s="119"/>
    </row>
    <row r="4411" spans="41:41">
      <c r="AO4411" s="119"/>
    </row>
    <row r="4412" spans="41:41">
      <c r="AO4412" s="119"/>
    </row>
    <row r="4413" spans="41:41">
      <c r="AO4413" s="119"/>
    </row>
    <row r="4414" spans="41:41">
      <c r="AO4414" s="119"/>
    </row>
    <row r="4415" spans="41:41">
      <c r="AO4415" s="119"/>
    </row>
    <row r="4416" spans="41:41">
      <c r="AO4416" s="119"/>
    </row>
    <row r="4417" spans="41:41">
      <c r="AO4417" s="119"/>
    </row>
    <row r="4418" spans="41:41">
      <c r="AO4418" s="119"/>
    </row>
    <row r="4419" spans="41:41">
      <c r="AO4419" s="119"/>
    </row>
    <row r="4420" spans="41:41">
      <c r="AO4420" s="119"/>
    </row>
    <row r="4421" spans="41:41">
      <c r="AO4421" s="119"/>
    </row>
    <row r="4422" spans="41:41">
      <c r="AO4422" s="119"/>
    </row>
    <row r="4423" spans="41:41">
      <c r="AO4423" s="119"/>
    </row>
    <row r="4424" spans="41:41">
      <c r="AO4424" s="119"/>
    </row>
    <row r="4425" spans="41:41">
      <c r="AO4425" s="119"/>
    </row>
    <row r="4426" spans="41:41">
      <c r="AO4426" s="119"/>
    </row>
    <row r="4427" spans="41:41">
      <c r="AO4427" s="119"/>
    </row>
    <row r="4428" spans="41:41">
      <c r="AO4428" s="119"/>
    </row>
    <row r="4429" spans="41:41">
      <c r="AO4429" s="119"/>
    </row>
    <row r="4430" spans="41:41">
      <c r="AO4430" s="119"/>
    </row>
    <row r="4431" spans="41:41">
      <c r="AO4431" s="119"/>
    </row>
    <row r="4432" spans="41:41">
      <c r="AO4432" s="119"/>
    </row>
    <row r="4433" spans="41:41">
      <c r="AO4433" s="119"/>
    </row>
    <row r="4434" spans="41:41">
      <c r="AO4434" s="119"/>
    </row>
    <row r="4435" spans="41:41">
      <c r="AO4435" s="119"/>
    </row>
    <row r="4436" spans="41:41">
      <c r="AO4436" s="119"/>
    </row>
    <row r="4437" spans="41:41">
      <c r="AO4437" s="119"/>
    </row>
    <row r="4438" spans="41:41">
      <c r="AO4438" s="119"/>
    </row>
    <row r="4439" spans="41:41">
      <c r="AO4439" s="119"/>
    </row>
    <row r="4440" spans="41:41">
      <c r="AO4440" s="119"/>
    </row>
    <row r="4441" spans="41:41">
      <c r="AO4441" s="119"/>
    </row>
    <row r="4442" spans="41:41">
      <c r="AO4442" s="119"/>
    </row>
    <row r="4443" spans="41:41">
      <c r="AO4443" s="119"/>
    </row>
    <row r="4444" spans="41:41">
      <c r="AO4444" s="119"/>
    </row>
    <row r="4445" spans="41:41">
      <c r="AO4445" s="119"/>
    </row>
    <row r="4446" spans="41:41">
      <c r="AO4446" s="119"/>
    </row>
    <row r="4447" spans="41:41">
      <c r="AO4447" s="119"/>
    </row>
    <row r="4448" spans="41:41">
      <c r="AO4448" s="119"/>
    </row>
    <row r="4449" spans="41:41">
      <c r="AO4449" s="119"/>
    </row>
    <row r="4450" spans="41:41">
      <c r="AO4450" s="119"/>
    </row>
    <row r="4451" spans="41:41">
      <c r="AO4451" s="119"/>
    </row>
    <row r="4452" spans="41:41">
      <c r="AO4452" s="119"/>
    </row>
    <row r="4453" spans="41:41">
      <c r="AO4453" s="119"/>
    </row>
    <row r="4454" spans="41:41">
      <c r="AO4454" s="119"/>
    </row>
    <row r="4455" spans="41:41">
      <c r="AO4455" s="119"/>
    </row>
    <row r="4456" spans="41:41">
      <c r="AO4456" s="119"/>
    </row>
    <row r="4457" spans="41:41">
      <c r="AO4457" s="119"/>
    </row>
    <row r="4458" spans="41:41">
      <c r="AO4458" s="119"/>
    </row>
    <row r="4459" spans="41:41">
      <c r="AO4459" s="119"/>
    </row>
    <row r="4460" spans="41:41">
      <c r="AO4460" s="119"/>
    </row>
    <row r="4461" spans="41:41">
      <c r="AO4461" s="119"/>
    </row>
    <row r="4462" spans="41:41">
      <c r="AO4462" s="119"/>
    </row>
    <row r="4463" spans="41:41">
      <c r="AO4463" s="119"/>
    </row>
    <row r="4464" spans="41:41">
      <c r="AO4464" s="119"/>
    </row>
    <row r="4465" spans="41:41">
      <c r="AO4465" s="119"/>
    </row>
    <row r="4466" spans="41:41">
      <c r="AO4466" s="119"/>
    </row>
    <row r="4467" spans="41:41">
      <c r="AO4467" s="119"/>
    </row>
    <row r="4468" spans="41:41">
      <c r="AO4468" s="119"/>
    </row>
    <row r="4469" spans="41:41">
      <c r="AO4469" s="119"/>
    </row>
    <row r="4470" spans="41:41">
      <c r="AO4470" s="119"/>
    </row>
    <row r="4471" spans="41:41">
      <c r="AO4471" s="119"/>
    </row>
    <row r="4472" spans="41:41">
      <c r="AO4472" s="119"/>
    </row>
    <row r="4473" spans="41:41">
      <c r="AO4473" s="119"/>
    </row>
    <row r="4474" spans="41:41">
      <c r="AO4474" s="119"/>
    </row>
    <row r="4475" spans="41:41">
      <c r="AO4475" s="119"/>
    </row>
    <row r="4476" spans="41:41">
      <c r="AO4476" s="119"/>
    </row>
    <row r="4477" spans="41:41">
      <c r="AO4477" s="119"/>
    </row>
    <row r="4478" spans="41:41">
      <c r="AO4478" s="119"/>
    </row>
    <row r="4479" spans="41:41">
      <c r="AO4479" s="119"/>
    </row>
    <row r="4480" spans="41:41">
      <c r="AO4480" s="119"/>
    </row>
    <row r="4481" spans="41:41">
      <c r="AO4481" s="119"/>
    </row>
    <row r="4482" spans="41:41">
      <c r="AO4482" s="119"/>
    </row>
    <row r="4483" spans="41:41">
      <c r="AO4483" s="119"/>
    </row>
    <row r="4484" spans="41:41">
      <c r="AO4484" s="119"/>
    </row>
    <row r="4485" spans="41:41">
      <c r="AO4485" s="119"/>
    </row>
    <row r="4486" spans="41:41">
      <c r="AO4486" s="119"/>
    </row>
    <row r="4487" spans="41:41">
      <c r="AO4487" s="119"/>
    </row>
    <row r="4488" spans="41:41">
      <c r="AO4488" s="119"/>
    </row>
    <row r="4489" spans="41:41">
      <c r="AO4489" s="119"/>
    </row>
    <row r="4490" spans="41:41">
      <c r="AO4490" s="119"/>
    </row>
    <row r="4491" spans="41:41">
      <c r="AO4491" s="119"/>
    </row>
    <row r="4492" spans="41:41">
      <c r="AO4492" s="119"/>
    </row>
    <row r="4493" spans="41:41">
      <c r="AO4493" s="119"/>
    </row>
    <row r="4494" spans="41:41">
      <c r="AO4494" s="119"/>
    </row>
    <row r="4495" spans="41:41">
      <c r="AO4495" s="119"/>
    </row>
    <row r="4496" spans="41:41">
      <c r="AO4496" s="119"/>
    </row>
    <row r="4497" spans="41:41">
      <c r="AO4497" s="119"/>
    </row>
    <row r="4498" spans="41:41">
      <c r="AO4498" s="119"/>
    </row>
    <row r="4499" spans="41:41">
      <c r="AO4499" s="119"/>
    </row>
    <row r="4500" spans="41:41">
      <c r="AO4500" s="119"/>
    </row>
    <row r="4501" spans="41:41">
      <c r="AO4501" s="119"/>
    </row>
    <row r="4502" spans="41:41">
      <c r="AO4502" s="119"/>
    </row>
    <row r="4503" spans="41:41">
      <c r="AO4503" s="119"/>
    </row>
    <row r="4504" spans="41:41">
      <c r="AO4504" s="119"/>
    </row>
    <row r="4505" spans="41:41">
      <c r="AO4505" s="119"/>
    </row>
    <row r="4506" spans="41:41">
      <c r="AO4506" s="119"/>
    </row>
    <row r="4507" spans="41:41">
      <c r="AO4507" s="119"/>
    </row>
    <row r="4508" spans="41:41">
      <c r="AO4508" s="119"/>
    </row>
    <row r="4509" spans="41:41">
      <c r="AO4509" s="119"/>
    </row>
    <row r="4510" spans="41:41">
      <c r="AO4510" s="119"/>
    </row>
    <row r="4511" spans="41:41">
      <c r="AO4511" s="119"/>
    </row>
    <row r="4512" spans="41:41">
      <c r="AO4512" s="119"/>
    </row>
    <row r="4513" spans="41:41">
      <c r="AO4513" s="119"/>
    </row>
    <row r="4514" spans="41:41">
      <c r="AO4514" s="119"/>
    </row>
    <row r="4515" spans="41:41">
      <c r="AO4515" s="119"/>
    </row>
    <row r="4516" spans="41:41">
      <c r="AO4516" s="119"/>
    </row>
    <row r="4517" spans="41:41">
      <c r="AO4517" s="119"/>
    </row>
    <row r="4518" spans="41:41">
      <c r="AO4518" s="119"/>
    </row>
    <row r="4519" spans="41:41">
      <c r="AO4519" s="119"/>
    </row>
    <row r="4520" spans="41:41">
      <c r="AO4520" s="119"/>
    </row>
    <row r="4521" spans="41:41">
      <c r="AO4521" s="119"/>
    </row>
    <row r="4522" spans="41:41">
      <c r="AO4522" s="119"/>
    </row>
    <row r="4523" spans="41:41">
      <c r="AO4523" s="119"/>
    </row>
    <row r="4524" spans="41:41">
      <c r="AO4524" s="119"/>
    </row>
    <row r="4525" spans="41:41">
      <c r="AO4525" s="119"/>
    </row>
    <row r="4526" spans="41:41">
      <c r="AO4526" s="119"/>
    </row>
    <row r="4527" spans="41:41">
      <c r="AO4527" s="119"/>
    </row>
    <row r="4528" spans="41:41">
      <c r="AO4528" s="119"/>
    </row>
    <row r="4529" spans="41:41">
      <c r="AO4529" s="119"/>
    </row>
    <row r="4530" spans="41:41">
      <c r="AO4530" s="119"/>
    </row>
    <row r="4531" spans="41:41">
      <c r="AO4531" s="119"/>
    </row>
    <row r="4532" spans="41:41">
      <c r="AO4532" s="119"/>
    </row>
    <row r="4533" spans="41:41">
      <c r="AO4533" s="119"/>
    </row>
    <row r="4534" spans="41:41">
      <c r="AO4534" s="119"/>
    </row>
    <row r="4535" spans="41:41">
      <c r="AO4535" s="119"/>
    </row>
    <row r="4536" spans="41:41">
      <c r="AO4536" s="119"/>
    </row>
    <row r="4537" spans="41:41">
      <c r="AO4537" s="119"/>
    </row>
    <row r="4538" spans="41:41">
      <c r="AO4538" s="119"/>
    </row>
    <row r="4539" spans="41:41">
      <c r="AO4539" s="119"/>
    </row>
    <row r="4540" spans="41:41">
      <c r="AO4540" s="119"/>
    </row>
    <row r="4541" spans="41:41">
      <c r="AO4541" s="119"/>
    </row>
    <row r="4542" spans="41:41">
      <c r="AO4542" s="119"/>
    </row>
    <row r="4543" spans="41:41">
      <c r="AO4543" s="119"/>
    </row>
    <row r="4544" spans="41:41">
      <c r="AO4544" s="119"/>
    </row>
    <row r="4545" spans="41:41">
      <c r="AO4545" s="119"/>
    </row>
    <row r="4546" spans="41:41">
      <c r="AO4546" s="119"/>
    </row>
    <row r="4547" spans="41:41">
      <c r="AO4547" s="119"/>
    </row>
    <row r="4548" spans="41:41">
      <c r="AO4548" s="119"/>
    </row>
    <row r="4549" spans="41:41">
      <c r="AO4549" s="119"/>
    </row>
    <row r="4550" spans="41:41">
      <c r="AO4550" s="119"/>
    </row>
    <row r="4551" spans="41:41">
      <c r="AO4551" s="119"/>
    </row>
    <row r="4552" spans="41:41">
      <c r="AO4552" s="119"/>
    </row>
    <row r="4553" spans="41:41">
      <c r="AO4553" s="119"/>
    </row>
    <row r="4554" spans="41:41">
      <c r="AO4554" s="119"/>
    </row>
    <row r="4555" spans="41:41">
      <c r="AO4555" s="119"/>
    </row>
    <row r="4556" spans="41:41">
      <c r="AO4556" s="119"/>
    </row>
    <row r="4557" spans="41:41">
      <c r="AO4557" s="119"/>
    </row>
    <row r="4558" spans="41:41">
      <c r="AO4558" s="119"/>
    </row>
    <row r="4559" spans="41:41">
      <c r="AO4559" s="119"/>
    </row>
    <row r="4560" spans="41:41">
      <c r="AO4560" s="119"/>
    </row>
    <row r="4561" spans="41:41">
      <c r="AO4561" s="119"/>
    </row>
    <row r="4562" spans="41:41">
      <c r="AO4562" s="119"/>
    </row>
    <row r="4563" spans="41:41">
      <c r="AO4563" s="119"/>
    </row>
    <row r="4564" spans="41:41">
      <c r="AO4564" s="119"/>
    </row>
    <row r="4565" spans="41:41">
      <c r="AO4565" s="119"/>
    </row>
    <row r="4566" spans="41:41">
      <c r="AO4566" s="119"/>
    </row>
    <row r="4567" spans="41:41">
      <c r="AO4567" s="119"/>
    </row>
    <row r="4568" spans="41:41">
      <c r="AO4568" s="119"/>
    </row>
    <row r="4569" spans="41:41">
      <c r="AO4569" s="119"/>
    </row>
    <row r="4570" spans="41:41">
      <c r="AO4570" s="119"/>
    </row>
    <row r="4571" spans="41:41">
      <c r="AO4571" s="119"/>
    </row>
    <row r="4572" spans="41:41">
      <c r="AO4572" s="119"/>
    </row>
    <row r="4573" spans="41:41">
      <c r="AO4573" s="119"/>
    </row>
    <row r="4574" spans="41:41">
      <c r="AO4574" s="119"/>
    </row>
    <row r="4575" spans="41:41">
      <c r="AO4575" s="119"/>
    </row>
    <row r="4576" spans="41:41">
      <c r="AO4576" s="119"/>
    </row>
    <row r="4577" spans="41:41">
      <c r="AO4577" s="119"/>
    </row>
    <row r="4578" spans="41:41">
      <c r="AO4578" s="119"/>
    </row>
    <row r="4579" spans="41:41">
      <c r="AO4579" s="119"/>
    </row>
    <row r="4580" spans="41:41">
      <c r="AO4580" s="119"/>
    </row>
    <row r="4581" spans="41:41">
      <c r="AO4581" s="119"/>
    </row>
    <row r="4582" spans="41:41">
      <c r="AO4582" s="119"/>
    </row>
    <row r="4583" spans="41:41">
      <c r="AO4583" s="119"/>
    </row>
    <row r="4584" spans="41:41">
      <c r="AO4584" s="119"/>
    </row>
    <row r="4585" spans="41:41">
      <c r="AO4585" s="119"/>
    </row>
    <row r="4586" spans="41:41">
      <c r="AO4586" s="119"/>
    </row>
    <row r="4587" spans="41:41">
      <c r="AO4587" s="119"/>
    </row>
    <row r="4588" spans="41:41">
      <c r="AO4588" s="119"/>
    </row>
    <row r="4589" spans="41:41">
      <c r="AO4589" s="119"/>
    </row>
    <row r="4590" spans="41:41">
      <c r="AO4590" s="119"/>
    </row>
    <row r="4591" spans="41:41">
      <c r="AO4591" s="119"/>
    </row>
    <row r="4592" spans="41:41">
      <c r="AO4592" s="119"/>
    </row>
    <row r="4593" spans="41:41">
      <c r="AO4593" s="119"/>
    </row>
    <row r="4594" spans="41:41">
      <c r="AO4594" s="119"/>
    </row>
    <row r="4595" spans="41:41">
      <c r="AO4595" s="119"/>
    </row>
    <row r="4596" spans="41:41">
      <c r="AO4596" s="119"/>
    </row>
    <row r="4597" spans="41:41">
      <c r="AO4597" s="119"/>
    </row>
    <row r="4598" spans="41:41">
      <c r="AO4598" s="119"/>
    </row>
    <row r="4599" spans="41:41">
      <c r="AO4599" s="119"/>
    </row>
    <row r="4600" spans="41:41">
      <c r="AO4600" s="119"/>
    </row>
    <row r="4601" spans="41:41">
      <c r="AO4601" s="119"/>
    </row>
    <row r="4602" spans="41:41">
      <c r="AO4602" s="119"/>
    </row>
    <row r="4603" spans="41:41">
      <c r="AO4603" s="119"/>
    </row>
    <row r="4604" spans="41:41">
      <c r="AO4604" s="119"/>
    </row>
    <row r="4605" spans="41:41">
      <c r="AO4605" s="119"/>
    </row>
    <row r="4606" spans="41:41">
      <c r="AO4606" s="119"/>
    </row>
    <row r="4607" spans="41:41">
      <c r="AO4607" s="119"/>
    </row>
    <row r="4608" spans="41:41">
      <c r="AO4608" s="119"/>
    </row>
    <row r="4609" spans="41:41">
      <c r="AO4609" s="119"/>
    </row>
    <row r="4610" spans="41:41">
      <c r="AO4610" s="119"/>
    </row>
    <row r="4611" spans="41:41">
      <c r="AO4611" s="119"/>
    </row>
    <row r="4612" spans="41:41">
      <c r="AO4612" s="119"/>
    </row>
    <row r="4613" spans="41:41">
      <c r="AO4613" s="119"/>
    </row>
    <row r="4614" spans="41:41">
      <c r="AO4614" s="119"/>
    </row>
    <row r="4615" spans="41:41">
      <c r="AO4615" s="119"/>
    </row>
    <row r="4616" spans="41:41">
      <c r="AO4616" s="119"/>
    </row>
    <row r="4617" spans="41:41">
      <c r="AO4617" s="119"/>
    </row>
    <row r="4618" spans="41:41">
      <c r="AO4618" s="119"/>
    </row>
    <row r="4619" spans="41:41">
      <c r="AO4619" s="119"/>
    </row>
    <row r="4620" spans="41:41">
      <c r="AO4620" s="119"/>
    </row>
    <row r="4621" spans="41:41">
      <c r="AO4621" s="119"/>
    </row>
    <row r="4622" spans="41:41">
      <c r="AO4622" s="119"/>
    </row>
    <row r="4623" spans="41:41">
      <c r="AO4623" s="119"/>
    </row>
    <row r="4624" spans="41:41">
      <c r="AO4624" s="119"/>
    </row>
    <row r="4625" spans="41:41">
      <c r="AO4625" s="119"/>
    </row>
    <row r="4626" spans="41:41">
      <c r="AO4626" s="119"/>
    </row>
    <row r="4627" spans="41:41">
      <c r="AO4627" s="119"/>
    </row>
    <row r="4628" spans="41:41">
      <c r="AO4628" s="119"/>
    </row>
    <row r="4629" spans="41:41">
      <c r="AO4629" s="119"/>
    </row>
    <row r="4630" spans="41:41">
      <c r="AO4630" s="119"/>
    </row>
    <row r="4631" spans="41:41">
      <c r="AO4631" s="119"/>
    </row>
    <row r="4632" spans="41:41">
      <c r="AO4632" s="119"/>
    </row>
    <row r="4633" spans="41:41">
      <c r="AO4633" s="119"/>
    </row>
    <row r="4634" spans="41:41">
      <c r="AO4634" s="119"/>
    </row>
    <row r="4635" spans="41:41">
      <c r="AO4635" s="119"/>
    </row>
    <row r="4636" spans="41:41">
      <c r="AO4636" s="119"/>
    </row>
    <row r="4637" spans="41:41">
      <c r="AO4637" s="119"/>
    </row>
    <row r="4638" spans="41:41">
      <c r="AO4638" s="119"/>
    </row>
    <row r="4639" spans="41:41">
      <c r="AO4639" s="119"/>
    </row>
    <row r="4640" spans="41:41">
      <c r="AO4640" s="119"/>
    </row>
    <row r="4641" spans="41:41">
      <c r="AO4641" s="119"/>
    </row>
    <row r="4642" spans="41:41">
      <c r="AO4642" s="119"/>
    </row>
    <row r="4643" spans="41:41">
      <c r="AO4643" s="119"/>
    </row>
    <row r="4644" spans="41:41">
      <c r="AO4644" s="119"/>
    </row>
    <row r="4645" spans="41:41">
      <c r="AO4645" s="119"/>
    </row>
    <row r="4646" spans="41:41">
      <c r="AO4646" s="119"/>
    </row>
    <row r="4647" spans="41:41">
      <c r="AO4647" s="119"/>
    </row>
    <row r="4648" spans="41:41">
      <c r="AO4648" s="119"/>
    </row>
    <row r="4649" spans="41:41">
      <c r="AO4649" s="119"/>
    </row>
    <row r="4650" spans="41:41">
      <c r="AO4650" s="119"/>
    </row>
    <row r="4651" spans="41:41">
      <c r="AO4651" s="119"/>
    </row>
    <row r="4652" spans="41:41">
      <c r="AO4652" s="119"/>
    </row>
    <row r="4653" spans="41:41">
      <c r="AO4653" s="119"/>
    </row>
    <row r="4654" spans="41:41">
      <c r="AO4654" s="119"/>
    </row>
    <row r="4655" spans="41:41">
      <c r="AO4655" s="119"/>
    </row>
    <row r="4656" spans="41:41">
      <c r="AO4656" s="119"/>
    </row>
    <row r="4657" spans="41:41">
      <c r="AO4657" s="119"/>
    </row>
    <row r="4658" spans="41:41">
      <c r="AO4658" s="119"/>
    </row>
    <row r="4659" spans="41:41">
      <c r="AO4659" s="119"/>
    </row>
    <row r="4660" spans="41:41">
      <c r="AO4660" s="119"/>
    </row>
    <row r="4661" spans="41:41">
      <c r="AO4661" s="119"/>
    </row>
    <row r="4662" spans="41:41">
      <c r="AO4662" s="119"/>
    </row>
    <row r="4663" spans="41:41">
      <c r="AO4663" s="119"/>
    </row>
    <row r="4664" spans="41:41">
      <c r="AO4664" s="119"/>
    </row>
    <row r="4665" spans="41:41">
      <c r="AO4665" s="119"/>
    </row>
    <row r="4666" spans="41:41">
      <c r="AO4666" s="119"/>
    </row>
    <row r="4667" spans="41:41">
      <c r="AO4667" s="119"/>
    </row>
    <row r="4668" spans="41:41">
      <c r="AO4668" s="119"/>
    </row>
    <row r="4669" spans="41:41">
      <c r="AO4669" s="119"/>
    </row>
    <row r="4670" spans="41:41">
      <c r="AO4670" s="119"/>
    </row>
    <row r="4671" spans="41:41">
      <c r="AO4671" s="119"/>
    </row>
    <row r="4672" spans="41:41">
      <c r="AO4672" s="119"/>
    </row>
    <row r="4673" spans="41:41">
      <c r="AO4673" s="119"/>
    </row>
    <row r="4674" spans="41:41">
      <c r="AO4674" s="119"/>
    </row>
    <row r="4675" spans="41:41">
      <c r="AO4675" s="119"/>
    </row>
    <row r="4676" spans="41:41">
      <c r="AO4676" s="119"/>
    </row>
    <row r="4677" spans="41:41">
      <c r="AO4677" s="119"/>
    </row>
    <row r="4678" spans="41:41">
      <c r="AO4678" s="119"/>
    </row>
    <row r="4679" spans="41:41">
      <c r="AO4679" s="119"/>
    </row>
    <row r="4680" spans="41:41">
      <c r="AO4680" s="119"/>
    </row>
    <row r="4681" spans="41:41">
      <c r="AO4681" s="119"/>
    </row>
    <row r="4682" spans="41:41">
      <c r="AO4682" s="119"/>
    </row>
    <row r="4683" spans="41:41">
      <c r="AO4683" s="119"/>
    </row>
    <row r="4684" spans="41:41">
      <c r="AO4684" s="119"/>
    </row>
    <row r="4685" spans="41:41">
      <c r="AO4685" s="119"/>
    </row>
    <row r="4686" spans="41:41">
      <c r="AO4686" s="119"/>
    </row>
    <row r="4687" spans="41:41">
      <c r="AO4687" s="119"/>
    </row>
    <row r="4688" spans="41:41">
      <c r="AO4688" s="119"/>
    </row>
    <row r="4689" spans="41:41">
      <c r="AO4689" s="119"/>
    </row>
    <row r="4690" spans="41:41">
      <c r="AO4690" s="119"/>
    </row>
    <row r="4691" spans="41:41">
      <c r="AO4691" s="119"/>
    </row>
    <row r="4692" spans="41:41">
      <c r="AO4692" s="119"/>
    </row>
    <row r="4693" spans="41:41">
      <c r="AO4693" s="119"/>
    </row>
    <row r="4694" spans="41:41">
      <c r="AO4694" s="119"/>
    </row>
    <row r="4695" spans="41:41">
      <c r="AO4695" s="119"/>
    </row>
    <row r="4696" spans="41:41">
      <c r="AO4696" s="119"/>
    </row>
    <row r="4697" spans="41:41">
      <c r="AO4697" s="119"/>
    </row>
    <row r="4698" spans="41:41">
      <c r="AO4698" s="119"/>
    </row>
    <row r="4699" spans="41:41">
      <c r="AO4699" s="119"/>
    </row>
    <row r="4700" spans="41:41">
      <c r="AO4700" s="119"/>
    </row>
    <row r="4701" spans="41:41">
      <c r="AO4701" s="119"/>
    </row>
    <row r="4702" spans="41:41">
      <c r="AO4702" s="119"/>
    </row>
    <row r="4703" spans="41:41">
      <c r="AO4703" s="119"/>
    </row>
    <row r="4704" spans="41:41">
      <c r="AO4704" s="119"/>
    </row>
    <row r="4705" spans="41:41">
      <c r="AO4705" s="119"/>
    </row>
    <row r="4706" spans="41:41">
      <c r="AO4706" s="119"/>
    </row>
    <row r="4707" spans="41:41">
      <c r="AO4707" s="119"/>
    </row>
    <row r="4708" spans="41:41">
      <c r="AO4708" s="119"/>
    </row>
    <row r="4709" spans="41:41">
      <c r="AO4709" s="119"/>
    </row>
    <row r="4710" spans="41:41">
      <c r="AO4710" s="119"/>
    </row>
    <row r="4711" spans="41:41">
      <c r="AO4711" s="119"/>
    </row>
    <row r="4712" spans="41:41">
      <c r="AO4712" s="119"/>
    </row>
    <row r="4713" spans="41:41">
      <c r="AO4713" s="119"/>
    </row>
    <row r="4714" spans="41:41">
      <c r="AO4714" s="119"/>
    </row>
    <row r="4715" spans="41:41">
      <c r="AO4715" s="119"/>
    </row>
    <row r="4716" spans="41:41">
      <c r="AO4716" s="119"/>
    </row>
    <row r="4717" spans="41:41">
      <c r="AO4717" s="119"/>
    </row>
    <row r="4718" spans="41:41">
      <c r="AO4718" s="119"/>
    </row>
    <row r="4719" spans="41:41">
      <c r="AO4719" s="119"/>
    </row>
    <row r="4720" spans="41:41">
      <c r="AO4720" s="119"/>
    </row>
    <row r="4721" spans="41:41">
      <c r="AO4721" s="119"/>
    </row>
    <row r="4722" spans="41:41">
      <c r="AO4722" s="119"/>
    </row>
    <row r="4723" spans="41:41">
      <c r="AO4723" s="119"/>
    </row>
    <row r="4724" spans="41:41">
      <c r="AO4724" s="119"/>
    </row>
    <row r="4725" spans="41:41">
      <c r="AO4725" s="119"/>
    </row>
    <row r="4726" spans="41:41">
      <c r="AO4726" s="119"/>
    </row>
    <row r="4727" spans="41:41">
      <c r="AO4727" s="119"/>
    </row>
    <row r="4728" spans="41:41">
      <c r="AO4728" s="119"/>
    </row>
    <row r="4729" spans="41:41">
      <c r="AO4729" s="119"/>
    </row>
    <row r="4730" spans="41:41">
      <c r="AO4730" s="119"/>
    </row>
    <row r="4731" spans="41:41">
      <c r="AO4731" s="119"/>
    </row>
    <row r="4732" spans="41:41">
      <c r="AO4732" s="119"/>
    </row>
    <row r="4733" spans="41:41">
      <c r="AO4733" s="119"/>
    </row>
    <row r="4734" spans="41:41">
      <c r="AO4734" s="119"/>
    </row>
    <row r="4735" spans="41:41">
      <c r="AO4735" s="119"/>
    </row>
    <row r="4736" spans="41:41">
      <c r="AO4736" s="119"/>
    </row>
    <row r="4737" spans="41:41">
      <c r="AO4737" s="119"/>
    </row>
    <row r="4738" spans="41:41">
      <c r="AO4738" s="119"/>
    </row>
    <row r="4739" spans="41:41">
      <c r="AO4739" s="119"/>
    </row>
    <row r="4740" spans="41:41">
      <c r="AO4740" s="119"/>
    </row>
    <row r="4741" spans="41:41">
      <c r="AO4741" s="119"/>
    </row>
    <row r="4742" spans="41:41">
      <c r="AO4742" s="119"/>
    </row>
    <row r="4743" spans="41:41">
      <c r="AO4743" s="119"/>
    </row>
    <row r="4744" spans="41:41">
      <c r="AO4744" s="119"/>
    </row>
    <row r="4745" spans="41:41">
      <c r="AO4745" s="119"/>
    </row>
    <row r="4746" spans="41:41">
      <c r="AO4746" s="119"/>
    </row>
    <row r="4747" spans="41:41">
      <c r="AO4747" s="119"/>
    </row>
    <row r="4748" spans="41:41">
      <c r="AO4748" s="119"/>
    </row>
    <row r="4749" spans="41:41">
      <c r="AO4749" s="119"/>
    </row>
    <row r="4750" spans="41:41">
      <c r="AO4750" s="119"/>
    </row>
    <row r="4751" spans="41:41">
      <c r="AO4751" s="119"/>
    </row>
    <row r="4752" spans="41:41">
      <c r="AO4752" s="119"/>
    </row>
    <row r="4753" spans="41:41">
      <c r="AO4753" s="119"/>
    </row>
    <row r="4754" spans="41:41">
      <c r="AO4754" s="119"/>
    </row>
    <row r="4755" spans="41:41">
      <c r="AO4755" s="119"/>
    </row>
    <row r="4756" spans="41:41">
      <c r="AO4756" s="119"/>
    </row>
    <row r="4757" spans="41:41">
      <c r="AO4757" s="119"/>
    </row>
    <row r="4758" spans="41:41">
      <c r="AO4758" s="119"/>
    </row>
    <row r="4759" spans="41:41">
      <c r="AO4759" s="119"/>
    </row>
    <row r="4760" spans="41:41">
      <c r="AO4760" s="119"/>
    </row>
    <row r="4761" spans="41:41">
      <c r="AO4761" s="119"/>
    </row>
    <row r="4762" spans="41:41">
      <c r="AO4762" s="119"/>
    </row>
    <row r="4763" spans="41:41">
      <c r="AO4763" s="119"/>
    </row>
    <row r="4764" spans="41:41">
      <c r="AO4764" s="119"/>
    </row>
    <row r="4765" spans="41:41">
      <c r="AO4765" s="119"/>
    </row>
    <row r="4766" spans="41:41">
      <c r="AO4766" s="119"/>
    </row>
    <row r="4767" spans="41:41">
      <c r="AO4767" s="119"/>
    </row>
    <row r="4768" spans="41:41">
      <c r="AO4768" s="119"/>
    </row>
    <row r="4769" spans="41:41">
      <c r="AO4769" s="119"/>
    </row>
    <row r="4770" spans="41:41">
      <c r="AO4770" s="119"/>
    </row>
    <row r="4771" spans="41:41">
      <c r="AO4771" s="119"/>
    </row>
    <row r="4772" spans="41:41">
      <c r="AO4772" s="119"/>
    </row>
    <row r="4773" spans="41:41">
      <c r="AO4773" s="119"/>
    </row>
    <row r="4774" spans="41:41">
      <c r="AO4774" s="119"/>
    </row>
    <row r="4775" spans="41:41">
      <c r="AO4775" s="119"/>
    </row>
    <row r="4776" spans="41:41">
      <c r="AO4776" s="119"/>
    </row>
    <row r="4777" spans="41:41">
      <c r="AO4777" s="119"/>
    </row>
    <row r="4778" spans="41:41">
      <c r="AO4778" s="119"/>
    </row>
    <row r="4779" spans="41:41">
      <c r="AO4779" s="119"/>
    </row>
    <row r="4780" spans="41:41">
      <c r="AO4780" s="119"/>
    </row>
    <row r="4781" spans="41:41">
      <c r="AO4781" s="119"/>
    </row>
    <row r="4782" spans="41:41">
      <c r="AO4782" s="119"/>
    </row>
    <row r="4783" spans="41:41">
      <c r="AO4783" s="119"/>
    </row>
    <row r="4784" spans="41:41">
      <c r="AO4784" s="119"/>
    </row>
    <row r="4785" spans="41:41">
      <c r="AO4785" s="119"/>
    </row>
    <row r="4786" spans="41:41">
      <c r="AO4786" s="119"/>
    </row>
    <row r="4787" spans="41:41">
      <c r="AO4787" s="119"/>
    </row>
    <row r="4788" spans="41:41">
      <c r="AO4788" s="119"/>
    </row>
    <row r="4789" spans="41:41">
      <c r="AO4789" s="119"/>
    </row>
    <row r="4790" spans="41:41">
      <c r="AO4790" s="119"/>
    </row>
    <row r="4791" spans="41:41">
      <c r="AO4791" s="119"/>
    </row>
    <row r="4792" spans="41:41">
      <c r="AO4792" s="119"/>
    </row>
    <row r="4793" spans="41:41">
      <c r="AO4793" s="119"/>
    </row>
    <row r="4794" spans="41:41">
      <c r="AO4794" s="119"/>
    </row>
    <row r="4795" spans="41:41">
      <c r="AO4795" s="119"/>
    </row>
    <row r="4796" spans="41:41">
      <c r="AO4796" s="119"/>
    </row>
    <row r="4797" spans="41:41">
      <c r="AO4797" s="119"/>
    </row>
    <row r="4798" spans="41:41">
      <c r="AO4798" s="119"/>
    </row>
    <row r="4799" spans="41:41">
      <c r="AO4799" s="119"/>
    </row>
    <row r="4800" spans="41:41">
      <c r="AO4800" s="119"/>
    </row>
    <row r="4801" spans="41:41">
      <c r="AO4801" s="119"/>
    </row>
    <row r="4802" spans="41:41">
      <c r="AO4802" s="119"/>
    </row>
    <row r="4803" spans="41:41">
      <c r="AO4803" s="119"/>
    </row>
    <row r="4804" spans="41:41">
      <c r="AO4804" s="119"/>
    </row>
    <row r="4805" spans="41:41">
      <c r="AO4805" s="119"/>
    </row>
    <row r="4806" spans="41:41">
      <c r="AO4806" s="119"/>
    </row>
    <row r="4807" spans="41:41">
      <c r="AO4807" s="119"/>
    </row>
    <row r="4808" spans="41:41">
      <c r="AO4808" s="119"/>
    </row>
    <row r="4809" spans="41:41">
      <c r="AO4809" s="119"/>
    </row>
    <row r="4810" spans="41:41">
      <c r="AO4810" s="119"/>
    </row>
    <row r="4811" spans="41:41">
      <c r="AO4811" s="119"/>
    </row>
    <row r="4812" spans="41:41">
      <c r="AO4812" s="119"/>
    </row>
    <row r="4813" spans="41:41">
      <c r="AO4813" s="119"/>
    </row>
    <row r="4814" spans="41:41">
      <c r="AO4814" s="119"/>
    </row>
    <row r="4815" spans="41:41">
      <c r="AO4815" s="119"/>
    </row>
    <row r="4816" spans="41:41">
      <c r="AO4816" s="119"/>
    </row>
    <row r="4817" spans="41:41">
      <c r="AO4817" s="119"/>
    </row>
    <row r="4818" spans="41:41">
      <c r="AO4818" s="119"/>
    </row>
    <row r="4819" spans="41:41">
      <c r="AO4819" s="119"/>
    </row>
    <row r="4820" spans="41:41">
      <c r="AO4820" s="119"/>
    </row>
    <row r="4821" spans="41:41">
      <c r="AO4821" s="119"/>
    </row>
    <row r="4822" spans="41:41">
      <c r="AO4822" s="119"/>
    </row>
    <row r="4823" spans="41:41">
      <c r="AO4823" s="119"/>
    </row>
    <row r="4824" spans="41:41">
      <c r="AO4824" s="119"/>
    </row>
    <row r="4825" spans="41:41">
      <c r="AO4825" s="119"/>
    </row>
    <row r="4826" spans="41:41">
      <c r="AO4826" s="119"/>
    </row>
    <row r="4827" spans="41:41">
      <c r="AO4827" s="119"/>
    </row>
    <row r="4828" spans="41:41">
      <c r="AO4828" s="119"/>
    </row>
    <row r="4829" spans="41:41">
      <c r="AO4829" s="119"/>
    </row>
    <row r="4830" spans="41:41">
      <c r="AO4830" s="119"/>
    </row>
    <row r="4831" spans="41:41">
      <c r="AO4831" s="119"/>
    </row>
    <row r="4832" spans="41:41">
      <c r="AO4832" s="119"/>
    </row>
    <row r="4833" spans="41:41">
      <c r="AO4833" s="119"/>
    </row>
    <row r="4834" spans="41:41">
      <c r="AO4834" s="119"/>
    </row>
    <row r="4835" spans="41:41">
      <c r="AO4835" s="119"/>
    </row>
    <row r="4836" spans="41:41">
      <c r="AO4836" s="119"/>
    </row>
    <row r="4837" spans="41:41">
      <c r="AO4837" s="119"/>
    </row>
    <row r="4838" spans="41:41">
      <c r="AO4838" s="119"/>
    </row>
    <row r="4839" spans="41:41">
      <c r="AO4839" s="119"/>
    </row>
    <row r="4840" spans="41:41">
      <c r="AO4840" s="119"/>
    </row>
    <row r="4841" spans="41:41">
      <c r="AO4841" s="119"/>
    </row>
    <row r="4842" spans="41:41">
      <c r="AO4842" s="119"/>
    </row>
    <row r="4843" spans="41:41">
      <c r="AO4843" s="119"/>
    </row>
    <row r="4844" spans="41:41">
      <c r="AO4844" s="119"/>
    </row>
    <row r="4845" spans="41:41">
      <c r="AO4845" s="119"/>
    </row>
    <row r="4846" spans="41:41">
      <c r="AO4846" s="119"/>
    </row>
    <row r="4847" spans="41:41">
      <c r="AO4847" s="119"/>
    </row>
    <row r="4848" spans="41:41">
      <c r="AO4848" s="119"/>
    </row>
    <row r="4849" spans="41:41">
      <c r="AO4849" s="119"/>
    </row>
    <row r="4850" spans="41:41">
      <c r="AO4850" s="119"/>
    </row>
    <row r="4851" spans="41:41">
      <c r="AO4851" s="119"/>
    </row>
    <row r="4852" spans="41:41">
      <c r="AO4852" s="119"/>
    </row>
    <row r="4853" spans="41:41">
      <c r="AO4853" s="119"/>
    </row>
    <row r="4854" spans="41:41">
      <c r="AO4854" s="119"/>
    </row>
    <row r="4855" spans="41:41">
      <c r="AO4855" s="119"/>
    </row>
    <row r="4856" spans="41:41">
      <c r="AO4856" s="119"/>
    </row>
    <row r="4857" spans="41:41">
      <c r="AO4857" s="119"/>
    </row>
    <row r="4858" spans="41:41">
      <c r="AO4858" s="119"/>
    </row>
    <row r="4859" spans="41:41">
      <c r="AO4859" s="119"/>
    </row>
    <row r="4860" spans="41:41">
      <c r="AO4860" s="119"/>
    </row>
    <row r="4861" spans="41:41">
      <c r="AO4861" s="119"/>
    </row>
    <row r="4862" spans="41:41">
      <c r="AO4862" s="119"/>
    </row>
    <row r="4863" spans="41:41">
      <c r="AO4863" s="119"/>
    </row>
    <row r="4864" spans="41:41">
      <c r="AO4864" s="119"/>
    </row>
    <row r="4865" spans="41:41">
      <c r="AO4865" s="119"/>
    </row>
    <row r="4866" spans="41:41">
      <c r="AO4866" s="119"/>
    </row>
    <row r="4867" spans="41:41">
      <c r="AO4867" s="119"/>
    </row>
    <row r="4868" spans="41:41">
      <c r="AO4868" s="119"/>
    </row>
    <row r="4869" spans="41:41">
      <c r="AO4869" s="119"/>
    </row>
    <row r="4870" spans="41:41">
      <c r="AO4870" s="119"/>
    </row>
    <row r="4871" spans="41:41">
      <c r="AO4871" s="119"/>
    </row>
    <row r="4872" spans="41:41">
      <c r="AO4872" s="119"/>
    </row>
    <row r="4873" spans="41:41">
      <c r="AO4873" s="119"/>
    </row>
    <row r="4874" spans="41:41">
      <c r="AO4874" s="119"/>
    </row>
    <row r="4875" spans="41:41">
      <c r="AO4875" s="119"/>
    </row>
    <row r="4876" spans="41:41">
      <c r="AO4876" s="119"/>
    </row>
    <row r="4877" spans="41:41">
      <c r="AO4877" s="119"/>
    </row>
    <row r="4878" spans="41:41">
      <c r="AO4878" s="119"/>
    </row>
    <row r="4879" spans="41:41">
      <c r="AO4879" s="119"/>
    </row>
    <row r="4880" spans="41:41">
      <c r="AO4880" s="119"/>
    </row>
    <row r="4881" spans="41:41">
      <c r="AO4881" s="119"/>
    </row>
    <row r="4882" spans="41:41">
      <c r="AO4882" s="119"/>
    </row>
    <row r="4883" spans="41:41">
      <c r="AO4883" s="119"/>
    </row>
    <row r="4884" spans="41:41">
      <c r="AO4884" s="119"/>
    </row>
    <row r="4885" spans="41:41">
      <c r="AO4885" s="119"/>
    </row>
    <row r="4886" spans="41:41">
      <c r="AO4886" s="119"/>
    </row>
    <row r="4887" spans="41:41">
      <c r="AO4887" s="119"/>
    </row>
    <row r="4888" spans="41:41">
      <c r="AO4888" s="119"/>
    </row>
    <row r="4889" spans="41:41">
      <c r="AO4889" s="119"/>
    </row>
    <row r="4890" spans="41:41">
      <c r="AO4890" s="119"/>
    </row>
    <row r="4891" spans="41:41">
      <c r="AO4891" s="119"/>
    </row>
    <row r="4892" spans="41:41">
      <c r="AO4892" s="119"/>
    </row>
    <row r="4893" spans="41:41">
      <c r="AO4893" s="119"/>
    </row>
    <row r="4894" spans="41:41">
      <c r="AO4894" s="119"/>
    </row>
    <row r="4895" spans="41:41">
      <c r="AO4895" s="119"/>
    </row>
    <row r="4896" spans="41:41">
      <c r="AO4896" s="119"/>
    </row>
    <row r="4897" spans="41:41">
      <c r="AO4897" s="119"/>
    </row>
    <row r="4898" spans="41:41">
      <c r="AO4898" s="119"/>
    </row>
    <row r="4899" spans="41:41">
      <c r="AO4899" s="119"/>
    </row>
    <row r="4900" spans="41:41">
      <c r="AO4900" s="119"/>
    </row>
    <row r="4901" spans="41:41">
      <c r="AO4901" s="119"/>
    </row>
    <row r="4902" spans="41:41">
      <c r="AO4902" s="119"/>
    </row>
    <row r="4903" spans="41:41">
      <c r="AO4903" s="119"/>
    </row>
    <row r="4904" spans="41:41">
      <c r="AO4904" s="119"/>
    </row>
    <row r="4905" spans="41:41">
      <c r="AO4905" s="119"/>
    </row>
    <row r="4906" spans="41:41">
      <c r="AO4906" s="119"/>
    </row>
    <row r="4907" spans="41:41">
      <c r="AO4907" s="119"/>
    </row>
    <row r="4908" spans="41:41">
      <c r="AO4908" s="119"/>
    </row>
    <row r="4909" spans="41:41">
      <c r="AO4909" s="119"/>
    </row>
    <row r="4910" spans="41:41">
      <c r="AO4910" s="119"/>
    </row>
    <row r="4911" spans="41:41">
      <c r="AO4911" s="119"/>
    </row>
    <row r="4912" spans="41:41">
      <c r="AO4912" s="119"/>
    </row>
    <row r="4913" spans="41:41">
      <c r="AO4913" s="119"/>
    </row>
    <row r="4914" spans="41:41">
      <c r="AO4914" s="119"/>
    </row>
    <row r="4915" spans="41:41">
      <c r="AO4915" s="119"/>
    </row>
    <row r="4916" spans="41:41">
      <c r="AO4916" s="119"/>
    </row>
    <row r="4917" spans="41:41">
      <c r="AO4917" s="119"/>
    </row>
    <row r="4918" spans="41:41">
      <c r="AO4918" s="119"/>
    </row>
    <row r="4919" spans="41:41">
      <c r="AO4919" s="119"/>
    </row>
    <row r="4920" spans="41:41">
      <c r="AO4920" s="119"/>
    </row>
    <row r="4921" spans="41:41">
      <c r="AO4921" s="119"/>
    </row>
    <row r="4922" spans="41:41">
      <c r="AO4922" s="119"/>
    </row>
    <row r="4923" spans="41:41">
      <c r="AO4923" s="119"/>
    </row>
    <row r="4924" spans="41:41">
      <c r="AO4924" s="119"/>
    </row>
    <row r="4925" spans="41:41">
      <c r="AO4925" s="119"/>
    </row>
    <row r="4926" spans="41:41">
      <c r="AO4926" s="119"/>
    </row>
    <row r="4927" spans="41:41">
      <c r="AO4927" s="119"/>
    </row>
    <row r="4928" spans="41:41">
      <c r="AO4928" s="119"/>
    </row>
    <row r="4929" spans="41:41">
      <c r="AO4929" s="119"/>
    </row>
    <row r="4930" spans="41:41">
      <c r="AO4930" s="119"/>
    </row>
    <row r="4931" spans="41:41">
      <c r="AO4931" s="119"/>
    </row>
    <row r="4932" spans="41:41">
      <c r="AO4932" s="119"/>
    </row>
    <row r="4933" spans="41:41">
      <c r="AO4933" s="119"/>
    </row>
    <row r="4934" spans="41:41">
      <c r="AO4934" s="119"/>
    </row>
    <row r="4935" spans="41:41">
      <c r="AO4935" s="119"/>
    </row>
    <row r="4936" spans="41:41">
      <c r="AO4936" s="119"/>
    </row>
    <row r="4937" spans="41:41">
      <c r="AO4937" s="119"/>
    </row>
    <row r="4938" spans="41:41">
      <c r="AO4938" s="119"/>
    </row>
    <row r="4939" spans="41:41">
      <c r="AO4939" s="119"/>
    </row>
    <row r="4940" spans="41:41">
      <c r="AO4940" s="119"/>
    </row>
    <row r="4941" spans="41:41">
      <c r="AO4941" s="119"/>
    </row>
    <row r="4942" spans="41:41">
      <c r="AO4942" s="119"/>
    </row>
    <row r="4943" spans="41:41">
      <c r="AO4943" s="119"/>
    </row>
    <row r="4944" spans="41:41">
      <c r="AO4944" s="119"/>
    </row>
    <row r="4945" spans="41:41">
      <c r="AO4945" s="119"/>
    </row>
    <row r="4946" spans="41:41">
      <c r="AO4946" s="119"/>
    </row>
    <row r="4947" spans="41:41">
      <c r="AO4947" s="119"/>
    </row>
    <row r="4948" spans="41:41">
      <c r="AO4948" s="119"/>
    </row>
    <row r="4949" spans="41:41">
      <c r="AO4949" s="119"/>
    </row>
    <row r="4950" spans="41:41">
      <c r="AO4950" s="119"/>
    </row>
    <row r="4951" spans="41:41">
      <c r="AO4951" s="119"/>
    </row>
    <row r="4952" spans="41:41">
      <c r="AO4952" s="119"/>
    </row>
    <row r="4953" spans="41:41">
      <c r="AO4953" s="119"/>
    </row>
    <row r="4954" spans="41:41">
      <c r="AO4954" s="119"/>
    </row>
    <row r="4955" spans="41:41">
      <c r="AO4955" s="119"/>
    </row>
    <row r="4956" spans="41:41">
      <c r="AO4956" s="119"/>
    </row>
    <row r="4957" spans="41:41">
      <c r="AO4957" s="119"/>
    </row>
    <row r="4958" spans="41:41">
      <c r="AO4958" s="119"/>
    </row>
    <row r="4959" spans="41:41">
      <c r="AO4959" s="119"/>
    </row>
    <row r="4960" spans="41:41">
      <c r="AO4960" s="119"/>
    </row>
    <row r="4961" spans="41:41">
      <c r="AO4961" s="119"/>
    </row>
    <row r="4962" spans="41:41">
      <c r="AO4962" s="119"/>
    </row>
    <row r="4963" spans="41:41">
      <c r="AO4963" s="119"/>
    </row>
    <row r="4964" spans="41:41">
      <c r="AO4964" s="119"/>
    </row>
    <row r="4965" spans="41:41">
      <c r="AO4965" s="119"/>
    </row>
    <row r="4966" spans="41:41">
      <c r="AO4966" s="119"/>
    </row>
    <row r="4967" spans="41:41">
      <c r="AO4967" s="119"/>
    </row>
    <row r="4968" spans="41:41">
      <c r="AO4968" s="119"/>
    </row>
    <row r="4969" spans="41:41">
      <c r="AO4969" s="119"/>
    </row>
    <row r="4970" spans="41:41">
      <c r="AO4970" s="119"/>
    </row>
    <row r="4971" spans="41:41">
      <c r="AO4971" s="119"/>
    </row>
    <row r="4972" spans="41:41">
      <c r="AO4972" s="119"/>
    </row>
    <row r="4973" spans="41:41">
      <c r="AO4973" s="119"/>
    </row>
    <row r="4974" spans="41:41">
      <c r="AO4974" s="119"/>
    </row>
    <row r="4975" spans="41:41">
      <c r="AO4975" s="119"/>
    </row>
    <row r="4976" spans="41:41">
      <c r="AO4976" s="119"/>
    </row>
    <row r="4977" spans="41:41">
      <c r="AO4977" s="119"/>
    </row>
    <row r="4978" spans="41:41">
      <c r="AO4978" s="119"/>
    </row>
    <row r="4979" spans="41:41">
      <c r="AO4979" s="119"/>
    </row>
    <row r="4980" spans="41:41">
      <c r="AO4980" s="119"/>
    </row>
    <row r="4981" spans="41:41">
      <c r="AO4981" s="119"/>
    </row>
    <row r="4982" spans="41:41">
      <c r="AO4982" s="119"/>
    </row>
    <row r="4983" spans="41:41">
      <c r="AO4983" s="119"/>
    </row>
    <row r="4984" spans="41:41">
      <c r="AO4984" s="119"/>
    </row>
    <row r="4985" spans="41:41">
      <c r="AO4985" s="119"/>
    </row>
    <row r="4986" spans="41:41">
      <c r="AO4986" s="119"/>
    </row>
    <row r="4987" spans="41:41">
      <c r="AO4987" s="119"/>
    </row>
    <row r="4988" spans="41:41">
      <c r="AO4988" s="119"/>
    </row>
    <row r="4989" spans="41:41">
      <c r="AO4989" s="119"/>
    </row>
    <row r="4990" spans="41:41">
      <c r="AO4990" s="119"/>
    </row>
    <row r="4991" spans="41:41">
      <c r="AO4991" s="119"/>
    </row>
    <row r="4992" spans="41:41">
      <c r="AO4992" s="119"/>
    </row>
    <row r="4993" spans="41:41">
      <c r="AO4993" s="119"/>
    </row>
    <row r="4994" spans="41:41">
      <c r="AO4994" s="119"/>
    </row>
    <row r="4995" spans="41:41">
      <c r="AO4995" s="119"/>
    </row>
    <row r="4996" spans="41:41">
      <c r="AO4996" s="119"/>
    </row>
    <row r="4997" spans="41:41">
      <c r="AO4997" s="119"/>
    </row>
    <row r="4998" spans="41:41">
      <c r="AO4998" s="119"/>
    </row>
    <row r="4999" spans="41:41">
      <c r="AO4999" s="119"/>
    </row>
    <row r="5000" spans="41:41">
      <c r="AO5000" s="119"/>
    </row>
    <row r="5001" spans="41:41">
      <c r="AO5001" s="119"/>
    </row>
    <row r="5002" spans="41:41">
      <c r="AO5002" s="119"/>
    </row>
    <row r="5003" spans="41:41">
      <c r="AO5003" s="119"/>
    </row>
    <row r="5004" spans="41:41">
      <c r="AO5004" s="119"/>
    </row>
    <row r="5005" spans="41:41">
      <c r="AO5005" s="119"/>
    </row>
    <row r="5006" spans="41:41">
      <c r="AO5006" s="119"/>
    </row>
    <row r="5007" spans="41:41">
      <c r="AO5007" s="119"/>
    </row>
    <row r="5008" spans="41:41">
      <c r="AO5008" s="119"/>
    </row>
    <row r="5009" spans="41:41">
      <c r="AO5009" s="119"/>
    </row>
    <row r="5010" spans="41:41">
      <c r="AO5010" s="119"/>
    </row>
    <row r="5011" spans="41:41">
      <c r="AO5011" s="119"/>
    </row>
    <row r="5012" spans="41:41">
      <c r="AO5012" s="119"/>
    </row>
    <row r="5013" spans="41:41">
      <c r="AO5013" s="119"/>
    </row>
    <row r="5014" spans="41:41">
      <c r="AO5014" s="119"/>
    </row>
    <row r="5015" spans="41:41">
      <c r="AO5015" s="119"/>
    </row>
    <row r="5016" spans="41:41">
      <c r="AO5016" s="119"/>
    </row>
    <row r="5017" spans="41:41">
      <c r="AO5017" s="119"/>
    </row>
    <row r="5018" spans="41:41">
      <c r="AO5018" s="119"/>
    </row>
    <row r="5019" spans="41:41">
      <c r="AO5019" s="119"/>
    </row>
    <row r="5020" spans="41:41">
      <c r="AO5020" s="119"/>
    </row>
    <row r="5021" spans="41:41">
      <c r="AO5021" s="119"/>
    </row>
    <row r="5022" spans="41:41">
      <c r="AO5022" s="119"/>
    </row>
    <row r="5023" spans="41:41">
      <c r="AO5023" s="119"/>
    </row>
    <row r="5024" spans="41:41">
      <c r="AO5024" s="119"/>
    </row>
    <row r="5025" spans="41:41">
      <c r="AO5025" s="119"/>
    </row>
    <row r="5026" spans="41:41">
      <c r="AO5026" s="119"/>
    </row>
    <row r="5027" spans="41:41">
      <c r="AO5027" s="119"/>
    </row>
    <row r="5028" spans="41:41">
      <c r="AO5028" s="119"/>
    </row>
    <row r="5029" spans="41:41">
      <c r="AO5029" s="119"/>
    </row>
    <row r="5030" spans="41:41">
      <c r="AO5030" s="119"/>
    </row>
    <row r="5031" spans="41:41">
      <c r="AO5031" s="119"/>
    </row>
    <row r="5032" spans="41:41">
      <c r="AO5032" s="119"/>
    </row>
    <row r="5033" spans="41:41">
      <c r="AO5033" s="119"/>
    </row>
    <row r="5034" spans="41:41">
      <c r="AO5034" s="119"/>
    </row>
    <row r="5035" spans="41:41">
      <c r="AO5035" s="119"/>
    </row>
    <row r="5036" spans="41:41">
      <c r="AO5036" s="119"/>
    </row>
    <row r="5037" spans="41:41">
      <c r="AO5037" s="119"/>
    </row>
    <row r="5038" spans="41:41">
      <c r="AO5038" s="119"/>
    </row>
    <row r="5039" spans="41:41">
      <c r="AO5039" s="119"/>
    </row>
    <row r="5040" spans="41:41">
      <c r="AO5040" s="119"/>
    </row>
    <row r="5041" spans="41:41">
      <c r="AO5041" s="119"/>
    </row>
    <row r="5042" spans="41:41">
      <c r="AO5042" s="119"/>
    </row>
    <row r="5043" spans="41:41">
      <c r="AO5043" s="119"/>
    </row>
    <row r="5044" spans="41:41">
      <c r="AO5044" s="119"/>
    </row>
    <row r="5045" spans="41:41">
      <c r="AO5045" s="119"/>
    </row>
    <row r="5046" spans="41:41">
      <c r="AO5046" s="119"/>
    </row>
    <row r="5047" spans="41:41">
      <c r="AO5047" s="119"/>
    </row>
    <row r="5048" spans="41:41">
      <c r="AO5048" s="119"/>
    </row>
    <row r="5049" spans="41:41">
      <c r="AO5049" s="119"/>
    </row>
    <row r="5050" spans="41:41">
      <c r="AO5050" s="119"/>
    </row>
    <row r="5051" spans="41:41">
      <c r="AO5051" s="119"/>
    </row>
    <row r="5052" spans="41:41">
      <c r="AO5052" s="119"/>
    </row>
    <row r="5053" spans="41:41">
      <c r="AO5053" s="119"/>
    </row>
    <row r="5054" spans="41:41">
      <c r="AO5054" s="119"/>
    </row>
    <row r="5055" spans="41:41">
      <c r="AO5055" s="119"/>
    </row>
    <row r="5056" spans="41:41">
      <c r="AO5056" s="119"/>
    </row>
    <row r="5057" spans="41:41">
      <c r="AO5057" s="119"/>
    </row>
    <row r="5058" spans="41:41">
      <c r="AO5058" s="119"/>
    </row>
    <row r="5059" spans="41:41">
      <c r="AO5059" s="119"/>
    </row>
    <row r="5060" spans="41:41">
      <c r="AO5060" s="119"/>
    </row>
    <row r="5061" spans="41:41">
      <c r="AO5061" s="119"/>
    </row>
    <row r="5062" spans="41:41">
      <c r="AO5062" s="119"/>
    </row>
    <row r="5063" spans="41:41">
      <c r="AO5063" s="119"/>
    </row>
    <row r="5064" spans="41:41">
      <c r="AO5064" s="119"/>
    </row>
    <row r="5065" spans="41:41">
      <c r="AO5065" s="119"/>
    </row>
    <row r="5066" spans="41:41">
      <c r="AO5066" s="119"/>
    </row>
    <row r="5067" spans="41:41">
      <c r="AO5067" s="119"/>
    </row>
    <row r="5068" spans="41:41">
      <c r="AO5068" s="119"/>
    </row>
    <row r="5069" spans="41:41">
      <c r="AO5069" s="119"/>
    </row>
    <row r="5070" spans="41:41">
      <c r="AO5070" s="119"/>
    </row>
    <row r="5071" spans="41:41">
      <c r="AO5071" s="119"/>
    </row>
    <row r="5072" spans="41:41">
      <c r="AO5072" s="119"/>
    </row>
    <row r="5073" spans="41:41">
      <c r="AO5073" s="119"/>
    </row>
    <row r="5074" spans="41:41">
      <c r="AO5074" s="119"/>
    </row>
    <row r="5075" spans="41:41">
      <c r="AO5075" s="119"/>
    </row>
    <row r="5076" spans="41:41">
      <c r="AO5076" s="119"/>
    </row>
    <row r="5077" spans="41:41">
      <c r="AO5077" s="119"/>
    </row>
    <row r="5078" spans="41:41">
      <c r="AO5078" s="119"/>
    </row>
    <row r="5079" spans="41:41">
      <c r="AO5079" s="119"/>
    </row>
    <row r="5080" spans="41:41">
      <c r="AO5080" s="119"/>
    </row>
    <row r="5081" spans="41:41">
      <c r="AO5081" s="119"/>
    </row>
    <row r="5082" spans="41:41">
      <c r="AO5082" s="119"/>
    </row>
    <row r="5083" spans="41:41">
      <c r="AO5083" s="119"/>
    </row>
    <row r="5084" spans="41:41">
      <c r="AO5084" s="119"/>
    </row>
    <row r="5085" spans="41:41">
      <c r="AO5085" s="119"/>
    </row>
    <row r="5086" spans="41:41">
      <c r="AO5086" s="119"/>
    </row>
    <row r="5087" spans="41:41">
      <c r="AO5087" s="119"/>
    </row>
    <row r="5088" spans="41:41">
      <c r="AO5088" s="119"/>
    </row>
    <row r="5089" spans="41:41">
      <c r="AO5089" s="119"/>
    </row>
    <row r="5090" spans="41:41">
      <c r="AO5090" s="119"/>
    </row>
    <row r="5091" spans="41:41">
      <c r="AO5091" s="119"/>
    </row>
    <row r="5092" spans="41:41">
      <c r="AO5092" s="119"/>
    </row>
    <row r="5093" spans="41:41">
      <c r="AO5093" s="119"/>
    </row>
    <row r="5094" spans="41:41">
      <c r="AO5094" s="119"/>
    </row>
    <row r="5095" spans="41:41">
      <c r="AO5095" s="119"/>
    </row>
    <row r="5096" spans="41:41">
      <c r="AO5096" s="119"/>
    </row>
    <row r="5097" spans="41:41">
      <c r="AO5097" s="119"/>
    </row>
    <row r="5098" spans="41:41">
      <c r="AO5098" s="119"/>
    </row>
    <row r="5099" spans="41:41">
      <c r="AO5099" s="119"/>
    </row>
    <row r="5100" spans="41:41">
      <c r="AO5100" s="119"/>
    </row>
    <row r="5101" spans="41:41">
      <c r="AO5101" s="119"/>
    </row>
    <row r="5102" spans="41:41">
      <c r="AO5102" s="119"/>
    </row>
    <row r="5103" spans="41:41">
      <c r="AO5103" s="119"/>
    </row>
    <row r="5104" spans="41:41">
      <c r="AO5104" s="119"/>
    </row>
    <row r="5105" spans="41:41">
      <c r="AO5105" s="119"/>
    </row>
    <row r="5106" spans="41:41">
      <c r="AO5106" s="119"/>
    </row>
    <row r="5107" spans="41:41">
      <c r="AO5107" s="119"/>
    </row>
    <row r="5108" spans="41:41">
      <c r="AO5108" s="119"/>
    </row>
    <row r="5109" spans="41:41">
      <c r="AO5109" s="119"/>
    </row>
    <row r="5110" spans="41:41">
      <c r="AO5110" s="119"/>
    </row>
    <row r="5111" spans="41:41">
      <c r="AO5111" s="119"/>
    </row>
    <row r="5112" spans="41:41">
      <c r="AO5112" s="119"/>
    </row>
    <row r="5113" spans="41:41">
      <c r="AO5113" s="119"/>
    </row>
    <row r="5114" spans="41:41">
      <c r="AO5114" s="119"/>
    </row>
    <row r="5115" spans="41:41">
      <c r="AO5115" s="119"/>
    </row>
    <row r="5116" spans="41:41">
      <c r="AO5116" s="119"/>
    </row>
    <row r="5117" spans="41:41">
      <c r="AO5117" s="119"/>
    </row>
    <row r="5118" spans="41:41">
      <c r="AO5118" s="119"/>
    </row>
    <row r="5119" spans="41:41">
      <c r="AO5119" s="119"/>
    </row>
    <row r="5120" spans="41:41">
      <c r="AO5120" s="119"/>
    </row>
    <row r="5121" spans="41:41">
      <c r="AO5121" s="119"/>
    </row>
    <row r="5122" spans="41:41">
      <c r="AO5122" s="119"/>
    </row>
    <row r="5123" spans="41:41">
      <c r="AO5123" s="119"/>
    </row>
    <row r="5124" spans="41:41">
      <c r="AO5124" s="119"/>
    </row>
    <row r="5125" spans="41:41">
      <c r="AO5125" s="119"/>
    </row>
    <row r="5126" spans="41:41">
      <c r="AO5126" s="119"/>
    </row>
    <row r="5127" spans="41:41">
      <c r="AO5127" s="119"/>
    </row>
    <row r="5128" spans="41:41">
      <c r="AO5128" s="119"/>
    </row>
    <row r="5129" spans="41:41">
      <c r="AO5129" s="119"/>
    </row>
    <row r="5130" spans="41:41">
      <c r="AO5130" s="119"/>
    </row>
    <row r="5131" spans="41:41">
      <c r="AO5131" s="119"/>
    </row>
    <row r="5132" spans="41:41">
      <c r="AO5132" s="119"/>
    </row>
    <row r="5133" spans="41:41">
      <c r="AO5133" s="119"/>
    </row>
    <row r="5134" spans="41:41">
      <c r="AO5134" s="119"/>
    </row>
    <row r="5135" spans="41:41">
      <c r="AO5135" s="119"/>
    </row>
    <row r="5136" spans="41:41">
      <c r="AO5136" s="119"/>
    </row>
    <row r="5137" spans="41:41">
      <c r="AO5137" s="119"/>
    </row>
    <row r="5138" spans="41:41">
      <c r="AO5138" s="119"/>
    </row>
    <row r="5139" spans="41:41">
      <c r="AO5139" s="119"/>
    </row>
    <row r="5140" spans="41:41">
      <c r="AO5140" s="119"/>
    </row>
    <row r="5141" spans="41:41">
      <c r="AO5141" s="119"/>
    </row>
    <row r="5142" spans="41:41">
      <c r="AO5142" s="119"/>
    </row>
    <row r="5143" spans="41:41">
      <c r="AO5143" s="119"/>
    </row>
    <row r="5144" spans="41:41">
      <c r="AO5144" s="119"/>
    </row>
    <row r="5145" spans="41:41">
      <c r="AO5145" s="119"/>
    </row>
    <row r="5146" spans="41:41">
      <c r="AO5146" s="119"/>
    </row>
    <row r="5147" spans="41:41">
      <c r="AO5147" s="119"/>
    </row>
    <row r="5148" spans="41:41">
      <c r="AO5148" s="119"/>
    </row>
    <row r="5149" spans="41:41">
      <c r="AO5149" s="119"/>
    </row>
    <row r="5150" spans="41:41">
      <c r="AO5150" s="119"/>
    </row>
    <row r="5151" spans="41:41">
      <c r="AO5151" s="119"/>
    </row>
    <row r="5152" spans="41:41">
      <c r="AO5152" s="119"/>
    </row>
    <row r="5153" spans="41:41">
      <c r="AO5153" s="119"/>
    </row>
    <row r="5154" spans="41:41">
      <c r="AO5154" s="119"/>
    </row>
    <row r="5155" spans="41:41">
      <c r="AO5155" s="119"/>
    </row>
    <row r="5156" spans="41:41">
      <c r="AO5156" s="119"/>
    </row>
    <row r="5157" spans="41:41">
      <c r="AO5157" s="119"/>
    </row>
    <row r="5158" spans="41:41">
      <c r="AO5158" s="119"/>
    </row>
    <row r="5159" spans="41:41">
      <c r="AO5159" s="119"/>
    </row>
    <row r="5160" spans="41:41">
      <c r="AO5160" s="119"/>
    </row>
    <row r="5161" spans="41:41">
      <c r="AO5161" s="119"/>
    </row>
    <row r="5162" spans="41:41">
      <c r="AO5162" s="119"/>
    </row>
    <row r="5163" spans="41:41">
      <c r="AO5163" s="119"/>
    </row>
    <row r="5164" spans="41:41">
      <c r="AO5164" s="119"/>
    </row>
    <row r="5165" spans="41:41">
      <c r="AO5165" s="119"/>
    </row>
    <row r="5166" spans="41:41">
      <c r="AO5166" s="119"/>
    </row>
    <row r="5167" spans="41:41">
      <c r="AO5167" s="119"/>
    </row>
    <row r="5168" spans="41:41">
      <c r="AO5168" s="119"/>
    </row>
    <row r="5169" spans="41:41">
      <c r="AO5169" s="119"/>
    </row>
    <row r="5170" spans="41:41">
      <c r="AO5170" s="119"/>
    </row>
    <row r="5171" spans="41:41">
      <c r="AO5171" s="119"/>
    </row>
    <row r="5172" spans="41:41">
      <c r="AO5172" s="119"/>
    </row>
    <row r="5173" spans="41:41">
      <c r="AO5173" s="119"/>
    </row>
    <row r="5174" spans="41:41">
      <c r="AO5174" s="119"/>
    </row>
    <row r="5175" spans="41:41">
      <c r="AO5175" s="119"/>
    </row>
    <row r="5176" spans="41:41">
      <c r="AO5176" s="119"/>
    </row>
    <row r="5177" spans="41:41">
      <c r="AO5177" s="119"/>
    </row>
    <row r="5178" spans="41:41">
      <c r="AO5178" s="119"/>
    </row>
    <row r="5179" spans="41:41">
      <c r="AO5179" s="119"/>
    </row>
    <row r="5180" spans="41:41">
      <c r="AO5180" s="119"/>
    </row>
    <row r="5181" spans="41:41">
      <c r="AO5181" s="119"/>
    </row>
    <row r="5182" spans="41:41">
      <c r="AO5182" s="119"/>
    </row>
    <row r="5183" spans="41:41">
      <c r="AO5183" s="119"/>
    </row>
    <row r="5184" spans="41:41">
      <c r="AO5184" s="119"/>
    </row>
    <row r="5185" spans="41:41">
      <c r="AO5185" s="119"/>
    </row>
    <row r="5186" spans="41:41">
      <c r="AO5186" s="119"/>
    </row>
    <row r="5187" spans="41:41">
      <c r="AO5187" s="119"/>
    </row>
    <row r="5188" spans="41:41">
      <c r="AO5188" s="119"/>
    </row>
    <row r="5189" spans="41:41">
      <c r="AO5189" s="119"/>
    </row>
    <row r="5190" spans="41:41">
      <c r="AO5190" s="119"/>
    </row>
    <row r="5191" spans="41:41">
      <c r="AO5191" s="119"/>
    </row>
    <row r="5192" spans="41:41">
      <c r="AO5192" s="119"/>
    </row>
    <row r="5193" spans="41:41">
      <c r="AO5193" s="119"/>
    </row>
    <row r="5194" spans="41:41">
      <c r="AO5194" s="119"/>
    </row>
    <row r="5195" spans="41:41">
      <c r="AO5195" s="119"/>
    </row>
    <row r="5196" spans="41:41">
      <c r="AO5196" s="119"/>
    </row>
    <row r="5197" spans="41:41">
      <c r="AO5197" s="119"/>
    </row>
    <row r="5198" spans="41:41">
      <c r="AO5198" s="119"/>
    </row>
    <row r="5199" spans="41:41">
      <c r="AO5199" s="119"/>
    </row>
    <row r="5200" spans="41:41">
      <c r="AO5200" s="119"/>
    </row>
    <row r="5201" spans="41:41">
      <c r="AO5201" s="119"/>
    </row>
    <row r="5202" spans="41:41">
      <c r="AO5202" s="119"/>
    </row>
    <row r="5203" spans="41:41">
      <c r="AO5203" s="119"/>
    </row>
    <row r="5204" spans="41:41">
      <c r="AO5204" s="119"/>
    </row>
    <row r="5205" spans="41:41">
      <c r="AO5205" s="119"/>
    </row>
    <row r="5206" spans="41:41">
      <c r="AO5206" s="119"/>
    </row>
    <row r="5207" spans="41:41">
      <c r="AO5207" s="119"/>
    </row>
    <row r="5208" spans="41:41">
      <c r="AO5208" s="119"/>
    </row>
    <row r="5209" spans="41:41">
      <c r="AO5209" s="119"/>
    </row>
    <row r="5210" spans="41:41">
      <c r="AO5210" s="119"/>
    </row>
    <row r="5211" spans="41:41">
      <c r="AO5211" s="119"/>
    </row>
    <row r="5212" spans="41:41">
      <c r="AO5212" s="119"/>
    </row>
    <row r="5213" spans="41:41">
      <c r="AO5213" s="119"/>
    </row>
    <row r="5214" spans="41:41">
      <c r="AO5214" s="119"/>
    </row>
    <row r="5215" spans="41:41">
      <c r="AO5215" s="119"/>
    </row>
    <row r="5216" spans="41:41">
      <c r="AO5216" s="119"/>
    </row>
    <row r="5217" spans="41:41">
      <c r="AO5217" s="119"/>
    </row>
    <row r="5218" spans="41:41">
      <c r="AO5218" s="119"/>
    </row>
    <row r="5219" spans="41:41">
      <c r="AO5219" s="119"/>
    </row>
    <row r="5220" spans="41:41">
      <c r="AO5220" s="119"/>
    </row>
    <row r="5221" spans="41:41">
      <c r="AO5221" s="119"/>
    </row>
    <row r="5222" spans="41:41">
      <c r="AO5222" s="119"/>
    </row>
    <row r="5223" spans="41:41">
      <c r="AO5223" s="119"/>
    </row>
    <row r="5224" spans="41:41">
      <c r="AO5224" s="119"/>
    </row>
    <row r="5225" spans="41:41">
      <c r="AO5225" s="119"/>
    </row>
    <row r="5226" spans="41:41">
      <c r="AO5226" s="119"/>
    </row>
    <row r="5227" spans="41:41">
      <c r="AO5227" s="119"/>
    </row>
    <row r="5228" spans="41:41">
      <c r="AO5228" s="119"/>
    </row>
    <row r="5229" spans="41:41">
      <c r="AO5229" s="119"/>
    </row>
    <row r="5230" spans="41:41">
      <c r="AO5230" s="119"/>
    </row>
    <row r="5231" spans="41:41">
      <c r="AO5231" s="119"/>
    </row>
    <row r="5232" spans="41:41">
      <c r="AO5232" s="119"/>
    </row>
    <row r="5233" spans="41:41">
      <c r="AO5233" s="119"/>
    </row>
    <row r="5234" spans="41:41">
      <c r="AO5234" s="119"/>
    </row>
    <row r="5235" spans="41:41">
      <c r="AO5235" s="119"/>
    </row>
    <row r="5236" spans="41:41">
      <c r="AO5236" s="119"/>
    </row>
    <row r="5237" spans="41:41">
      <c r="AO5237" s="119"/>
    </row>
    <row r="5238" spans="41:41">
      <c r="AO5238" s="119"/>
    </row>
    <row r="5239" spans="41:41">
      <c r="AO5239" s="119"/>
    </row>
    <row r="5240" spans="41:41">
      <c r="AO5240" s="119"/>
    </row>
    <row r="5241" spans="41:41">
      <c r="AO5241" s="119"/>
    </row>
    <row r="5242" spans="41:41">
      <c r="AO5242" s="119"/>
    </row>
    <row r="5243" spans="41:41">
      <c r="AO5243" s="119"/>
    </row>
    <row r="5244" spans="41:41">
      <c r="AO5244" s="119"/>
    </row>
    <row r="5245" spans="41:41">
      <c r="AO5245" s="119"/>
    </row>
    <row r="5246" spans="41:41">
      <c r="AO5246" s="119"/>
    </row>
    <row r="5247" spans="41:41">
      <c r="AO5247" s="119"/>
    </row>
    <row r="5248" spans="41:41">
      <c r="AO5248" s="119"/>
    </row>
    <row r="5249" spans="41:41">
      <c r="AO5249" s="119"/>
    </row>
    <row r="5250" spans="41:41">
      <c r="AO5250" s="119"/>
    </row>
    <row r="5251" spans="41:41">
      <c r="AO5251" s="119"/>
    </row>
    <row r="5252" spans="41:41">
      <c r="AO5252" s="119"/>
    </row>
    <row r="5253" spans="41:41">
      <c r="AO5253" s="119"/>
    </row>
    <row r="5254" spans="41:41">
      <c r="AO5254" s="119"/>
    </row>
    <row r="5255" spans="41:41">
      <c r="AO5255" s="119"/>
    </row>
    <row r="5256" spans="41:41">
      <c r="AO5256" s="119"/>
    </row>
    <row r="5257" spans="41:41">
      <c r="AO5257" s="119"/>
    </row>
    <row r="5258" spans="41:41">
      <c r="AO5258" s="119"/>
    </row>
    <row r="5259" spans="41:41">
      <c r="AO5259" s="119"/>
    </row>
    <row r="5260" spans="41:41">
      <c r="AO5260" s="119"/>
    </row>
    <row r="5261" spans="41:41">
      <c r="AO5261" s="119"/>
    </row>
    <row r="5262" spans="41:41">
      <c r="AO5262" s="119"/>
    </row>
    <row r="5263" spans="41:41">
      <c r="AO5263" s="119"/>
    </row>
    <row r="5264" spans="41:41">
      <c r="AO5264" s="119"/>
    </row>
    <row r="5265" spans="41:41">
      <c r="AO5265" s="119"/>
    </row>
    <row r="5266" spans="41:41">
      <c r="AO5266" s="119"/>
    </row>
    <row r="5267" spans="41:41">
      <c r="AO5267" s="119"/>
    </row>
    <row r="5268" spans="41:41">
      <c r="AO5268" s="119"/>
    </row>
    <row r="5269" spans="41:41">
      <c r="AO5269" s="119"/>
    </row>
    <row r="5270" spans="41:41">
      <c r="AO5270" s="119"/>
    </row>
    <row r="5271" spans="41:41">
      <c r="AO5271" s="119"/>
    </row>
    <row r="5272" spans="41:41">
      <c r="AO5272" s="119"/>
    </row>
    <row r="5273" spans="41:41">
      <c r="AO5273" s="119"/>
    </row>
    <row r="5274" spans="41:41">
      <c r="AO5274" s="119"/>
    </row>
    <row r="5275" spans="41:41">
      <c r="AO5275" s="119"/>
    </row>
    <row r="5276" spans="41:41">
      <c r="AO5276" s="119"/>
    </row>
    <row r="5277" spans="41:41">
      <c r="AO5277" s="119"/>
    </row>
    <row r="5278" spans="41:41">
      <c r="AO5278" s="119"/>
    </row>
    <row r="5279" spans="41:41">
      <c r="AO5279" s="119"/>
    </row>
    <row r="5280" spans="41:41">
      <c r="AO5280" s="119"/>
    </row>
    <row r="5281" spans="41:41">
      <c r="AO5281" s="119"/>
    </row>
    <row r="5282" spans="41:41">
      <c r="AO5282" s="119"/>
    </row>
    <row r="5283" spans="41:41">
      <c r="AO5283" s="119"/>
    </row>
    <row r="5284" spans="41:41">
      <c r="AO5284" s="119"/>
    </row>
    <row r="5285" spans="41:41">
      <c r="AO5285" s="119"/>
    </row>
    <row r="5286" spans="41:41">
      <c r="AO5286" s="119"/>
    </row>
    <row r="5287" spans="41:41">
      <c r="AO5287" s="119"/>
    </row>
    <row r="5288" spans="41:41">
      <c r="AO5288" s="119"/>
    </row>
    <row r="5289" spans="41:41">
      <c r="AO5289" s="119"/>
    </row>
    <row r="5290" spans="41:41">
      <c r="AO5290" s="119"/>
    </row>
    <row r="5291" spans="41:41">
      <c r="AO5291" s="119"/>
    </row>
    <row r="5292" spans="41:41">
      <c r="AO5292" s="119"/>
    </row>
    <row r="5293" spans="41:41">
      <c r="AO5293" s="119"/>
    </row>
    <row r="5294" spans="41:41">
      <c r="AO5294" s="119"/>
    </row>
    <row r="5295" spans="41:41">
      <c r="AO5295" s="119"/>
    </row>
    <row r="5296" spans="41:41">
      <c r="AO5296" s="119"/>
    </row>
    <row r="5297" spans="41:41">
      <c r="AO5297" s="119"/>
    </row>
    <row r="5298" spans="41:41">
      <c r="AO5298" s="119"/>
    </row>
    <row r="5299" spans="41:41">
      <c r="AO5299" s="119"/>
    </row>
    <row r="5300" spans="41:41">
      <c r="AO5300" s="119"/>
    </row>
    <row r="5301" spans="41:41">
      <c r="AO5301" s="119"/>
    </row>
    <row r="5302" spans="41:41">
      <c r="AO5302" s="119"/>
    </row>
    <row r="5303" spans="41:41">
      <c r="AO5303" s="119"/>
    </row>
    <row r="5304" spans="41:41">
      <c r="AO5304" s="119"/>
    </row>
    <row r="5305" spans="41:41">
      <c r="AO5305" s="119"/>
    </row>
    <row r="5306" spans="41:41">
      <c r="AO5306" s="119"/>
    </row>
    <row r="5307" spans="41:41">
      <c r="AO5307" s="119"/>
    </row>
    <row r="5308" spans="41:41">
      <c r="AO5308" s="119"/>
    </row>
    <row r="5309" spans="41:41">
      <c r="AO5309" s="119"/>
    </row>
    <row r="5310" spans="41:41">
      <c r="AO5310" s="119"/>
    </row>
    <row r="5311" spans="41:41">
      <c r="AO5311" s="119"/>
    </row>
    <row r="5312" spans="41:41">
      <c r="AO5312" s="119"/>
    </row>
    <row r="5313" spans="41:41">
      <c r="AO5313" s="119"/>
    </row>
    <row r="5314" spans="41:41">
      <c r="AO5314" s="119"/>
    </row>
    <row r="5315" spans="41:41">
      <c r="AO5315" s="119"/>
    </row>
    <row r="5316" spans="41:41">
      <c r="AO5316" s="119"/>
    </row>
    <row r="5317" spans="41:41">
      <c r="AO5317" s="119"/>
    </row>
    <row r="5318" spans="41:41">
      <c r="AO5318" s="119"/>
    </row>
    <row r="5319" spans="41:41">
      <c r="AO5319" s="119"/>
    </row>
    <row r="5320" spans="41:41">
      <c r="AO5320" s="119"/>
    </row>
    <row r="5321" spans="41:41">
      <c r="AO5321" s="119"/>
    </row>
    <row r="5322" spans="41:41">
      <c r="AO5322" s="119"/>
    </row>
    <row r="5323" spans="41:41">
      <c r="AO5323" s="119"/>
    </row>
    <row r="5324" spans="41:41">
      <c r="AO5324" s="119"/>
    </row>
    <row r="5325" spans="41:41">
      <c r="AO5325" s="119"/>
    </row>
    <row r="5326" spans="41:41">
      <c r="AO5326" s="119"/>
    </row>
    <row r="5327" spans="41:41">
      <c r="AO5327" s="119"/>
    </row>
    <row r="5328" spans="41:41">
      <c r="AO5328" s="119"/>
    </row>
    <row r="5329" spans="41:41">
      <c r="AO5329" s="119"/>
    </row>
    <row r="5330" spans="41:41">
      <c r="AO5330" s="119"/>
    </row>
    <row r="5331" spans="41:41">
      <c r="AO5331" s="119"/>
    </row>
    <row r="5332" spans="41:41">
      <c r="AO5332" s="119"/>
    </row>
    <row r="5333" spans="41:41">
      <c r="AO5333" s="119"/>
    </row>
    <row r="5334" spans="41:41">
      <c r="AO5334" s="119"/>
    </row>
    <row r="5335" spans="41:41">
      <c r="AO5335" s="119"/>
    </row>
    <row r="5336" spans="41:41">
      <c r="AO5336" s="119"/>
    </row>
    <row r="5337" spans="41:41">
      <c r="AO5337" s="119"/>
    </row>
    <row r="5338" spans="41:41">
      <c r="AO5338" s="119"/>
    </row>
    <row r="5339" spans="41:41">
      <c r="AO5339" s="119"/>
    </row>
    <row r="5340" spans="41:41">
      <c r="AO5340" s="119"/>
    </row>
    <row r="5341" spans="41:41">
      <c r="AO5341" s="119"/>
    </row>
    <row r="5342" spans="41:41">
      <c r="AO5342" s="119"/>
    </row>
    <row r="5343" spans="41:41">
      <c r="AO5343" s="119"/>
    </row>
    <row r="5344" spans="41:41">
      <c r="AO5344" s="119"/>
    </row>
    <row r="5345" spans="41:41">
      <c r="AO5345" s="119"/>
    </row>
    <row r="5346" spans="41:41">
      <c r="AO5346" s="119"/>
    </row>
    <row r="5347" spans="41:41">
      <c r="AO5347" s="119"/>
    </row>
    <row r="5348" spans="41:41">
      <c r="AO5348" s="119"/>
    </row>
    <row r="5349" spans="41:41">
      <c r="AO5349" s="119"/>
    </row>
    <row r="5350" spans="41:41">
      <c r="AO5350" s="119"/>
    </row>
    <row r="5351" spans="41:41">
      <c r="AO5351" s="119"/>
    </row>
    <row r="5352" spans="41:41">
      <c r="AO5352" s="119"/>
    </row>
    <row r="5353" spans="41:41">
      <c r="AO5353" s="119"/>
    </row>
    <row r="5354" spans="41:41">
      <c r="AO5354" s="119"/>
    </row>
    <row r="5355" spans="41:41">
      <c r="AO5355" s="119"/>
    </row>
    <row r="5356" spans="41:41">
      <c r="AO5356" s="119"/>
    </row>
    <row r="5357" spans="41:41">
      <c r="AO5357" s="119"/>
    </row>
    <row r="5358" spans="41:41">
      <c r="AO5358" s="119"/>
    </row>
    <row r="5359" spans="41:41">
      <c r="AO5359" s="119"/>
    </row>
    <row r="5360" spans="41:41">
      <c r="AO5360" s="119"/>
    </row>
    <row r="5361" spans="41:41">
      <c r="AO5361" s="119"/>
    </row>
    <row r="5362" spans="41:41">
      <c r="AO5362" s="119"/>
    </row>
    <row r="5363" spans="41:41">
      <c r="AO5363" s="119"/>
    </row>
    <row r="5364" spans="41:41">
      <c r="AO5364" s="119"/>
    </row>
    <row r="5365" spans="41:41">
      <c r="AO5365" s="119"/>
    </row>
    <row r="5366" spans="41:41">
      <c r="AO5366" s="119"/>
    </row>
    <row r="5367" spans="41:41">
      <c r="AO5367" s="119"/>
    </row>
    <row r="5368" spans="41:41">
      <c r="AO5368" s="119"/>
    </row>
    <row r="5369" spans="41:41">
      <c r="AO5369" s="119"/>
    </row>
    <row r="5370" spans="41:41">
      <c r="AO5370" s="119"/>
    </row>
    <row r="5371" spans="41:41">
      <c r="AO5371" s="119"/>
    </row>
    <row r="5372" spans="41:41">
      <c r="AO5372" s="119"/>
    </row>
    <row r="5373" spans="41:41">
      <c r="AO5373" s="119"/>
    </row>
    <row r="5374" spans="41:41">
      <c r="AO5374" s="119"/>
    </row>
    <row r="5375" spans="41:41">
      <c r="AO5375" s="119"/>
    </row>
    <row r="5376" spans="41:41">
      <c r="AO5376" s="119"/>
    </row>
    <row r="5377" spans="41:41">
      <c r="AO5377" s="119"/>
    </row>
    <row r="5378" spans="41:41">
      <c r="AO5378" s="119"/>
    </row>
    <row r="5379" spans="41:41">
      <c r="AO5379" s="119"/>
    </row>
    <row r="5380" spans="41:41">
      <c r="AO5380" s="119"/>
    </row>
    <row r="5381" spans="41:41">
      <c r="AO5381" s="119"/>
    </row>
    <row r="5382" spans="41:41">
      <c r="AO5382" s="119"/>
    </row>
    <row r="5383" spans="41:41">
      <c r="AO5383" s="119"/>
    </row>
    <row r="5384" spans="41:41">
      <c r="AO5384" s="119"/>
    </row>
    <row r="5385" spans="41:41">
      <c r="AO5385" s="119"/>
    </row>
    <row r="5386" spans="41:41">
      <c r="AO5386" s="119"/>
    </row>
    <row r="5387" spans="41:41">
      <c r="AO5387" s="119"/>
    </row>
    <row r="5388" spans="41:41">
      <c r="AO5388" s="119"/>
    </row>
    <row r="5389" spans="41:41">
      <c r="AO5389" s="119"/>
    </row>
    <row r="5390" spans="41:41">
      <c r="AO5390" s="119"/>
    </row>
    <row r="5391" spans="41:41">
      <c r="AO5391" s="119"/>
    </row>
    <row r="5392" spans="41:41">
      <c r="AO5392" s="119"/>
    </row>
    <row r="5393" spans="41:41">
      <c r="AO5393" s="119"/>
    </row>
    <row r="5394" spans="41:41">
      <c r="AO5394" s="119"/>
    </row>
    <row r="5395" spans="41:41">
      <c r="AO5395" s="119"/>
    </row>
    <row r="5396" spans="41:41">
      <c r="AO5396" s="119"/>
    </row>
    <row r="5397" spans="41:41">
      <c r="AO5397" s="119"/>
    </row>
    <row r="5398" spans="41:41">
      <c r="AO5398" s="119"/>
    </row>
    <row r="5399" spans="41:41">
      <c r="AO5399" s="119"/>
    </row>
    <row r="5400" spans="41:41">
      <c r="AO5400" s="119"/>
    </row>
    <row r="5401" spans="41:41">
      <c r="AO5401" s="119"/>
    </row>
    <row r="5402" spans="41:41">
      <c r="AO5402" s="119"/>
    </row>
    <row r="5403" spans="41:41">
      <c r="AO5403" s="119"/>
    </row>
    <row r="5404" spans="41:41">
      <c r="AO5404" s="119"/>
    </row>
    <row r="5405" spans="41:41">
      <c r="AO5405" s="119"/>
    </row>
    <row r="5406" spans="41:41">
      <c r="AO5406" s="119"/>
    </row>
    <row r="5407" spans="41:41">
      <c r="AO5407" s="119"/>
    </row>
    <row r="5408" spans="41:41">
      <c r="AO5408" s="119"/>
    </row>
    <row r="5409" spans="41:41">
      <c r="AO5409" s="119"/>
    </row>
    <row r="5410" spans="41:41">
      <c r="AO5410" s="119"/>
    </row>
    <row r="5411" spans="41:41">
      <c r="AO5411" s="119"/>
    </row>
    <row r="5412" spans="41:41">
      <c r="AO5412" s="119"/>
    </row>
    <row r="5413" spans="41:41">
      <c r="AO5413" s="119"/>
    </row>
    <row r="5414" spans="41:41">
      <c r="AO5414" s="119"/>
    </row>
    <row r="5415" spans="41:41">
      <c r="AO5415" s="119"/>
    </row>
    <row r="5416" spans="41:41">
      <c r="AO5416" s="119"/>
    </row>
    <row r="5417" spans="41:41">
      <c r="AO5417" s="119"/>
    </row>
    <row r="5418" spans="41:41">
      <c r="AO5418" s="119"/>
    </row>
    <row r="5419" spans="41:41">
      <c r="AO5419" s="119"/>
    </row>
    <row r="5420" spans="41:41">
      <c r="AO5420" s="119"/>
    </row>
    <row r="5421" spans="41:41">
      <c r="AO5421" s="119"/>
    </row>
    <row r="5422" spans="41:41">
      <c r="AO5422" s="119"/>
    </row>
    <row r="5423" spans="41:41">
      <c r="AO5423" s="119"/>
    </row>
    <row r="5424" spans="41:41">
      <c r="AO5424" s="119"/>
    </row>
    <row r="5425" spans="41:41">
      <c r="AO5425" s="119"/>
    </row>
    <row r="5426" spans="41:41">
      <c r="AO5426" s="119"/>
    </row>
    <row r="5427" spans="41:41">
      <c r="AO5427" s="119"/>
    </row>
    <row r="5428" spans="41:41">
      <c r="AO5428" s="119"/>
    </row>
    <row r="5429" spans="41:41">
      <c r="AO5429" s="119"/>
    </row>
    <row r="5430" spans="41:41">
      <c r="AO5430" s="119"/>
    </row>
    <row r="5431" spans="41:41">
      <c r="AO5431" s="119"/>
    </row>
    <row r="5432" spans="41:41">
      <c r="AO5432" s="119"/>
    </row>
    <row r="5433" spans="41:41">
      <c r="AO5433" s="119"/>
    </row>
    <row r="5434" spans="41:41">
      <c r="AO5434" s="119"/>
    </row>
    <row r="5435" spans="41:41">
      <c r="AO5435" s="119"/>
    </row>
    <row r="5436" spans="41:41">
      <c r="AO5436" s="119"/>
    </row>
    <row r="5437" spans="41:41">
      <c r="AO5437" s="119"/>
    </row>
    <row r="5438" spans="41:41">
      <c r="AO5438" s="119"/>
    </row>
    <row r="5439" spans="41:41">
      <c r="AO5439" s="119"/>
    </row>
    <row r="5440" spans="41:41">
      <c r="AO5440" s="119"/>
    </row>
    <row r="5441" spans="41:41">
      <c r="AO5441" s="119"/>
    </row>
    <row r="5442" spans="41:41">
      <c r="AO5442" s="119"/>
    </row>
    <row r="5443" spans="41:41">
      <c r="AO5443" s="119"/>
    </row>
    <row r="5444" spans="41:41">
      <c r="AO5444" s="119"/>
    </row>
    <row r="5445" spans="41:41">
      <c r="AO5445" s="119"/>
    </row>
    <row r="5446" spans="41:41">
      <c r="AO5446" s="119"/>
    </row>
    <row r="5447" spans="41:41">
      <c r="AO5447" s="119"/>
    </row>
    <row r="5448" spans="41:41">
      <c r="AO5448" s="119"/>
    </row>
    <row r="5449" spans="41:41">
      <c r="AO5449" s="119"/>
    </row>
    <row r="5450" spans="41:41">
      <c r="AO5450" s="119"/>
    </row>
    <row r="5451" spans="41:41">
      <c r="AO5451" s="119"/>
    </row>
    <row r="5452" spans="41:41">
      <c r="AO5452" s="119"/>
    </row>
    <row r="5453" spans="41:41">
      <c r="AO5453" s="119"/>
    </row>
    <row r="5454" spans="41:41">
      <c r="AO5454" s="119"/>
    </row>
    <row r="5455" spans="41:41">
      <c r="AO5455" s="119"/>
    </row>
    <row r="5456" spans="41:41">
      <c r="AO5456" s="119"/>
    </row>
    <row r="5457" spans="41:41">
      <c r="AO5457" s="119"/>
    </row>
    <row r="5458" spans="41:41">
      <c r="AO5458" s="119"/>
    </row>
    <row r="5459" spans="41:41">
      <c r="AO5459" s="119"/>
    </row>
    <row r="5460" spans="41:41">
      <c r="AO5460" s="119"/>
    </row>
    <row r="5461" spans="41:41">
      <c r="AO5461" s="119"/>
    </row>
    <row r="5462" spans="41:41">
      <c r="AO5462" s="119"/>
    </row>
    <row r="5463" spans="41:41">
      <c r="AO5463" s="119"/>
    </row>
    <row r="5464" spans="41:41">
      <c r="AO5464" s="119"/>
    </row>
    <row r="5465" spans="41:41">
      <c r="AO5465" s="119"/>
    </row>
    <row r="5466" spans="41:41">
      <c r="AO5466" s="119"/>
    </row>
    <row r="5467" spans="41:41">
      <c r="AO5467" s="119"/>
    </row>
    <row r="5468" spans="41:41">
      <c r="AO5468" s="119"/>
    </row>
    <row r="5469" spans="41:41">
      <c r="AO5469" s="119"/>
    </row>
    <row r="5470" spans="41:41">
      <c r="AO5470" s="119"/>
    </row>
    <row r="5471" spans="41:41">
      <c r="AO5471" s="119"/>
    </row>
    <row r="5472" spans="41:41">
      <c r="AO5472" s="119"/>
    </row>
    <row r="5473" spans="41:41">
      <c r="AO5473" s="119"/>
    </row>
    <row r="5474" spans="41:41">
      <c r="AO5474" s="119"/>
    </row>
    <row r="5475" spans="41:41">
      <c r="AO5475" s="119"/>
    </row>
    <row r="5476" spans="41:41">
      <c r="AO5476" s="119"/>
    </row>
    <row r="5477" spans="41:41">
      <c r="AO5477" s="119"/>
    </row>
    <row r="5478" spans="41:41">
      <c r="AO5478" s="119"/>
    </row>
    <row r="5479" spans="41:41">
      <c r="AO5479" s="119"/>
    </row>
    <row r="5480" spans="41:41">
      <c r="AO5480" s="119"/>
    </row>
    <row r="5481" spans="41:41">
      <c r="AO5481" s="119"/>
    </row>
    <row r="5482" spans="41:41">
      <c r="AO5482" s="119"/>
    </row>
    <row r="5483" spans="41:41">
      <c r="AO5483" s="119"/>
    </row>
    <row r="5484" spans="41:41">
      <c r="AO5484" s="119"/>
    </row>
    <row r="5485" spans="41:41">
      <c r="AO5485" s="119"/>
    </row>
    <row r="5486" spans="41:41">
      <c r="AO5486" s="119"/>
    </row>
    <row r="5487" spans="41:41">
      <c r="AO5487" s="119"/>
    </row>
    <row r="5488" spans="41:41">
      <c r="AO5488" s="119"/>
    </row>
    <row r="5489" spans="41:41">
      <c r="AO5489" s="119"/>
    </row>
    <row r="5490" spans="41:41">
      <c r="AO5490" s="119"/>
    </row>
    <row r="5491" spans="41:41">
      <c r="AO5491" s="119"/>
    </row>
    <row r="5492" spans="41:41">
      <c r="AO5492" s="119"/>
    </row>
    <row r="5493" spans="41:41">
      <c r="AO5493" s="119"/>
    </row>
    <row r="5494" spans="41:41">
      <c r="AO5494" s="119"/>
    </row>
    <row r="5495" spans="41:41">
      <c r="AO5495" s="119"/>
    </row>
    <row r="5496" spans="41:41">
      <c r="AO5496" s="119"/>
    </row>
    <row r="5497" spans="41:41">
      <c r="AO5497" s="119"/>
    </row>
    <row r="5498" spans="41:41">
      <c r="AO5498" s="119"/>
    </row>
    <row r="5499" spans="41:41">
      <c r="AO5499" s="119"/>
    </row>
    <row r="5500" spans="41:41">
      <c r="AO5500" s="119"/>
    </row>
    <row r="5501" spans="41:41">
      <c r="AO5501" s="119"/>
    </row>
    <row r="5502" spans="41:41">
      <c r="AO5502" s="119"/>
    </row>
    <row r="5503" spans="41:41">
      <c r="AO5503" s="119"/>
    </row>
    <row r="5504" spans="41:41">
      <c r="AO5504" s="119"/>
    </row>
    <row r="5505" spans="41:41">
      <c r="AO5505" s="119"/>
    </row>
    <row r="5506" spans="41:41">
      <c r="AO5506" s="119"/>
    </row>
    <row r="5507" spans="41:41">
      <c r="AO5507" s="119"/>
    </row>
    <row r="5508" spans="41:41">
      <c r="AO5508" s="119"/>
    </row>
    <row r="5509" spans="41:41">
      <c r="AO5509" s="119"/>
    </row>
    <row r="5510" spans="41:41">
      <c r="AO5510" s="119"/>
    </row>
    <row r="5511" spans="41:41">
      <c r="AO5511" s="119"/>
    </row>
    <row r="5512" spans="41:41">
      <c r="AO5512" s="119"/>
    </row>
    <row r="5513" spans="41:41">
      <c r="AO5513" s="119"/>
    </row>
    <row r="5514" spans="41:41">
      <c r="AO5514" s="119"/>
    </row>
    <row r="5515" spans="41:41">
      <c r="AO5515" s="119"/>
    </row>
    <row r="5516" spans="41:41">
      <c r="AO5516" s="119"/>
    </row>
    <row r="5517" spans="41:41">
      <c r="AO5517" s="119"/>
    </row>
    <row r="5518" spans="41:41">
      <c r="AO5518" s="119"/>
    </row>
    <row r="5519" spans="41:41">
      <c r="AO5519" s="119"/>
    </row>
    <row r="5520" spans="41:41">
      <c r="AO5520" s="119"/>
    </row>
    <row r="5521" spans="41:41">
      <c r="AO5521" s="119"/>
    </row>
    <row r="5522" spans="41:41">
      <c r="AO5522" s="119"/>
    </row>
    <row r="5523" spans="41:41">
      <c r="AO5523" s="119"/>
    </row>
    <row r="5524" spans="41:41">
      <c r="AO5524" s="119"/>
    </row>
    <row r="5525" spans="41:41">
      <c r="AO5525" s="119"/>
    </row>
    <row r="5526" spans="41:41">
      <c r="AO5526" s="119"/>
    </row>
    <row r="5527" spans="41:41">
      <c r="AO5527" s="119"/>
    </row>
    <row r="5528" spans="41:41">
      <c r="AO5528" s="119"/>
    </row>
    <row r="5529" spans="41:41">
      <c r="AO5529" s="119"/>
    </row>
    <row r="5530" spans="41:41">
      <c r="AO5530" s="119"/>
    </row>
    <row r="5531" spans="41:41">
      <c r="AO5531" s="119"/>
    </row>
    <row r="5532" spans="41:41">
      <c r="AO5532" s="119"/>
    </row>
    <row r="5533" spans="41:41">
      <c r="AO5533" s="119"/>
    </row>
    <row r="5534" spans="41:41">
      <c r="AO5534" s="119"/>
    </row>
    <row r="5535" spans="41:41">
      <c r="AO5535" s="119"/>
    </row>
    <row r="5536" spans="41:41">
      <c r="AO5536" s="119"/>
    </row>
    <row r="5537" spans="41:41">
      <c r="AO5537" s="119"/>
    </row>
    <row r="5538" spans="41:41">
      <c r="AO5538" s="119"/>
    </row>
    <row r="5539" spans="41:41">
      <c r="AO5539" s="119"/>
    </row>
    <row r="5540" spans="41:41">
      <c r="AO5540" s="119"/>
    </row>
    <row r="5541" spans="41:41">
      <c r="AO5541" s="119"/>
    </row>
    <row r="5542" spans="41:41">
      <c r="AO5542" s="119"/>
    </row>
    <row r="5543" spans="41:41">
      <c r="AO5543" s="119"/>
    </row>
    <row r="5544" spans="41:41">
      <c r="AO5544" s="119"/>
    </row>
    <row r="5545" spans="41:41">
      <c r="AO5545" s="119"/>
    </row>
    <row r="5546" spans="41:41">
      <c r="AO5546" s="119"/>
    </row>
    <row r="5547" spans="41:41">
      <c r="AO5547" s="119"/>
    </row>
    <row r="5548" spans="41:41">
      <c r="AO5548" s="119"/>
    </row>
    <row r="5549" spans="41:41">
      <c r="AO5549" s="119"/>
    </row>
    <row r="5550" spans="41:41">
      <c r="AO5550" s="119"/>
    </row>
    <row r="5551" spans="41:41">
      <c r="AO5551" s="119"/>
    </row>
    <row r="5552" spans="41:41">
      <c r="AO5552" s="119"/>
    </row>
    <row r="5553" spans="41:41">
      <c r="AO5553" s="119"/>
    </row>
    <row r="5554" spans="41:41">
      <c r="AO5554" s="119"/>
    </row>
    <row r="5555" spans="41:41">
      <c r="AO5555" s="119"/>
    </row>
    <row r="5556" spans="41:41">
      <c r="AO5556" s="119"/>
    </row>
    <row r="5557" spans="41:41">
      <c r="AO5557" s="119"/>
    </row>
    <row r="5558" spans="41:41">
      <c r="AO5558" s="119"/>
    </row>
    <row r="5559" spans="41:41">
      <c r="AO5559" s="119"/>
    </row>
    <row r="5560" spans="41:41">
      <c r="AO5560" s="119"/>
    </row>
    <row r="5561" spans="41:41">
      <c r="AO5561" s="119"/>
    </row>
    <row r="5562" spans="41:41">
      <c r="AO5562" s="119"/>
    </row>
    <row r="5563" spans="41:41">
      <c r="AO5563" s="119"/>
    </row>
    <row r="5564" spans="41:41">
      <c r="AO5564" s="119"/>
    </row>
    <row r="5565" spans="41:41">
      <c r="AO5565" s="119"/>
    </row>
    <row r="5566" spans="41:41">
      <c r="AO5566" s="119"/>
    </row>
    <row r="5567" spans="41:41">
      <c r="AO5567" s="119"/>
    </row>
    <row r="5568" spans="41:41">
      <c r="AO5568" s="119"/>
    </row>
    <row r="5569" spans="41:41">
      <c r="AO5569" s="119"/>
    </row>
    <row r="5570" spans="41:41">
      <c r="AO5570" s="119"/>
    </row>
    <row r="5571" spans="41:41">
      <c r="AO5571" s="119"/>
    </row>
    <row r="5572" spans="41:41">
      <c r="AO5572" s="119"/>
    </row>
    <row r="5573" spans="41:41">
      <c r="AO5573" s="119"/>
    </row>
    <row r="5574" spans="41:41">
      <c r="AO5574" s="119"/>
    </row>
    <row r="5575" spans="41:41">
      <c r="AO5575" s="119"/>
    </row>
    <row r="5576" spans="41:41">
      <c r="AO5576" s="119"/>
    </row>
    <row r="5577" spans="41:41">
      <c r="AO5577" s="119"/>
    </row>
    <row r="5578" spans="41:41">
      <c r="AO5578" s="119"/>
    </row>
    <row r="5579" spans="41:41">
      <c r="AO5579" s="119"/>
    </row>
    <row r="5580" spans="41:41">
      <c r="AO5580" s="119"/>
    </row>
    <row r="5581" spans="41:41">
      <c r="AO5581" s="119"/>
    </row>
    <row r="5582" spans="41:41">
      <c r="AO5582" s="119"/>
    </row>
    <row r="5583" spans="41:41">
      <c r="AO5583" s="119"/>
    </row>
    <row r="5584" spans="41:41">
      <c r="AO5584" s="119"/>
    </row>
    <row r="5585" spans="41:41">
      <c r="AO5585" s="119"/>
    </row>
    <row r="5586" spans="41:41">
      <c r="AO5586" s="119"/>
    </row>
    <row r="5587" spans="41:41">
      <c r="AO5587" s="119"/>
    </row>
    <row r="5588" spans="41:41">
      <c r="AO5588" s="119"/>
    </row>
    <row r="5589" spans="41:41">
      <c r="AO5589" s="119"/>
    </row>
    <row r="5590" spans="41:41">
      <c r="AO5590" s="119"/>
    </row>
    <row r="5591" spans="41:41">
      <c r="AO5591" s="119"/>
    </row>
    <row r="5592" spans="41:41">
      <c r="AO5592" s="119"/>
    </row>
    <row r="5593" spans="41:41">
      <c r="AO5593" s="119"/>
    </row>
    <row r="5594" spans="41:41">
      <c r="AO5594" s="119"/>
    </row>
    <row r="5595" spans="41:41">
      <c r="AO5595" s="119"/>
    </row>
    <row r="5596" spans="41:41">
      <c r="AO5596" s="119"/>
    </row>
    <row r="5597" spans="41:41">
      <c r="AO5597" s="119"/>
    </row>
    <row r="5598" spans="41:41">
      <c r="AO5598" s="119"/>
    </row>
    <row r="5599" spans="41:41">
      <c r="AO5599" s="119"/>
    </row>
    <row r="5600" spans="41:41">
      <c r="AO5600" s="119"/>
    </row>
    <row r="5601" spans="41:41">
      <c r="AO5601" s="119"/>
    </row>
    <row r="5602" spans="41:41">
      <c r="AO5602" s="119"/>
    </row>
    <row r="5603" spans="41:41">
      <c r="AO5603" s="119"/>
    </row>
    <row r="5604" spans="41:41">
      <c r="AO5604" s="119"/>
    </row>
    <row r="5605" spans="41:41">
      <c r="AO5605" s="119"/>
    </row>
    <row r="5606" spans="41:41">
      <c r="AO5606" s="119"/>
    </row>
    <row r="5607" spans="41:41">
      <c r="AO5607" s="119"/>
    </row>
    <row r="5608" spans="41:41">
      <c r="AO5608" s="119"/>
    </row>
    <row r="5609" spans="41:41">
      <c r="AO5609" s="119"/>
    </row>
    <row r="5610" spans="41:41">
      <c r="AO5610" s="119"/>
    </row>
    <row r="5611" spans="41:41">
      <c r="AO5611" s="119"/>
    </row>
    <row r="5612" spans="41:41">
      <c r="AO5612" s="119"/>
    </row>
    <row r="5613" spans="41:41">
      <c r="AO5613" s="119"/>
    </row>
    <row r="5614" spans="41:41">
      <c r="AO5614" s="119"/>
    </row>
    <row r="5615" spans="41:41">
      <c r="AO5615" s="119"/>
    </row>
    <row r="5616" spans="41:41">
      <c r="AO5616" s="119"/>
    </row>
    <row r="5617" spans="41:41">
      <c r="AO5617" s="119"/>
    </row>
    <row r="5618" spans="41:41">
      <c r="AO5618" s="119"/>
    </row>
    <row r="5619" spans="41:41">
      <c r="AO5619" s="119"/>
    </row>
    <row r="5620" spans="41:41">
      <c r="AO5620" s="119"/>
    </row>
    <row r="5621" spans="41:41">
      <c r="AO5621" s="119"/>
    </row>
    <row r="5622" spans="41:41">
      <c r="AO5622" s="119"/>
    </row>
    <row r="5623" spans="41:41">
      <c r="AO5623" s="119"/>
    </row>
    <row r="5624" spans="41:41">
      <c r="AO5624" s="119"/>
    </row>
    <row r="5625" spans="41:41">
      <c r="AO5625" s="119"/>
    </row>
    <row r="5626" spans="41:41">
      <c r="AO5626" s="119"/>
    </row>
    <row r="5627" spans="41:41">
      <c r="AO5627" s="119"/>
    </row>
    <row r="5628" spans="41:41">
      <c r="AO5628" s="119"/>
    </row>
    <row r="5629" spans="41:41">
      <c r="AO5629" s="119"/>
    </row>
    <row r="5630" spans="41:41">
      <c r="AO5630" s="119"/>
    </row>
    <row r="5631" spans="41:41">
      <c r="AO5631" s="119"/>
    </row>
    <row r="5632" spans="41:41">
      <c r="AO5632" s="119"/>
    </row>
    <row r="5633" spans="41:41">
      <c r="AO5633" s="119"/>
    </row>
    <row r="5634" spans="41:41">
      <c r="AO5634" s="119"/>
    </row>
    <row r="5635" spans="41:41">
      <c r="AO5635" s="119"/>
    </row>
    <row r="5636" spans="41:41">
      <c r="AO5636" s="119"/>
    </row>
    <row r="5637" spans="41:41">
      <c r="AO5637" s="119"/>
    </row>
    <row r="5638" spans="41:41">
      <c r="AO5638" s="119"/>
    </row>
    <row r="5639" spans="41:41">
      <c r="AO5639" s="119"/>
    </row>
    <row r="5640" spans="41:41">
      <c r="AO5640" s="119"/>
    </row>
    <row r="5641" spans="41:41">
      <c r="AO5641" s="119"/>
    </row>
    <row r="5642" spans="41:41">
      <c r="AO5642" s="119"/>
    </row>
    <row r="5643" spans="41:41">
      <c r="AO5643" s="119"/>
    </row>
    <row r="5644" spans="41:41">
      <c r="AO5644" s="119"/>
    </row>
    <row r="5645" spans="41:41">
      <c r="AO5645" s="119"/>
    </row>
    <row r="5646" spans="41:41">
      <c r="AO5646" s="119"/>
    </row>
    <row r="5647" spans="41:41">
      <c r="AO5647" s="119"/>
    </row>
    <row r="5648" spans="41:41">
      <c r="AO5648" s="119"/>
    </row>
    <row r="5649" spans="41:41">
      <c r="AO5649" s="119"/>
    </row>
    <row r="5650" spans="41:41">
      <c r="AO5650" s="119"/>
    </row>
    <row r="5651" spans="41:41">
      <c r="AO5651" s="119"/>
    </row>
    <row r="5652" spans="41:41">
      <c r="AO5652" s="119"/>
    </row>
    <row r="5653" spans="41:41">
      <c r="AO5653" s="119"/>
    </row>
    <row r="5654" spans="41:41">
      <c r="AO5654" s="119"/>
    </row>
    <row r="5655" spans="41:41">
      <c r="AO5655" s="119"/>
    </row>
    <row r="5656" spans="41:41">
      <c r="AO5656" s="119"/>
    </row>
    <row r="5657" spans="41:41">
      <c r="AO5657" s="119"/>
    </row>
    <row r="5658" spans="41:41">
      <c r="AO5658" s="119"/>
    </row>
    <row r="5659" spans="41:41">
      <c r="AO5659" s="119"/>
    </row>
    <row r="5660" spans="41:41">
      <c r="AO5660" s="119"/>
    </row>
    <row r="5661" spans="41:41">
      <c r="AO5661" s="119"/>
    </row>
    <row r="5662" spans="41:41">
      <c r="AO5662" s="119"/>
    </row>
    <row r="5663" spans="41:41">
      <c r="AO5663" s="119"/>
    </row>
    <row r="5664" spans="41:41">
      <c r="AO5664" s="119"/>
    </row>
    <row r="5665" spans="41:41">
      <c r="AO5665" s="119"/>
    </row>
    <row r="5666" spans="41:41">
      <c r="AO5666" s="119"/>
    </row>
    <row r="5667" spans="41:41">
      <c r="AO5667" s="119"/>
    </row>
    <row r="5668" spans="41:41">
      <c r="AO5668" s="119"/>
    </row>
    <row r="5669" spans="41:41">
      <c r="AO5669" s="119"/>
    </row>
    <row r="5670" spans="41:41">
      <c r="AO5670" s="119"/>
    </row>
    <row r="5671" spans="41:41">
      <c r="AO5671" s="119"/>
    </row>
    <row r="5672" spans="41:41">
      <c r="AO5672" s="119"/>
    </row>
    <row r="5673" spans="41:41">
      <c r="AO5673" s="119"/>
    </row>
    <row r="5674" spans="41:41">
      <c r="AO5674" s="119"/>
    </row>
    <row r="5675" spans="41:41">
      <c r="AO5675" s="119"/>
    </row>
    <row r="5676" spans="41:41">
      <c r="AO5676" s="119"/>
    </row>
    <row r="5677" spans="41:41">
      <c r="AO5677" s="119"/>
    </row>
    <row r="5678" spans="41:41">
      <c r="AO5678" s="119"/>
    </row>
    <row r="5679" spans="41:41">
      <c r="AO5679" s="119"/>
    </row>
    <row r="5680" spans="41:41">
      <c r="AO5680" s="119"/>
    </row>
    <row r="5681" spans="41:41">
      <c r="AO5681" s="119"/>
    </row>
    <row r="5682" spans="41:41">
      <c r="AO5682" s="119"/>
    </row>
    <row r="5683" spans="41:41">
      <c r="AO5683" s="119"/>
    </row>
    <row r="5684" spans="41:41">
      <c r="AO5684" s="119"/>
    </row>
    <row r="5685" spans="41:41">
      <c r="AO5685" s="119"/>
    </row>
    <row r="5686" spans="41:41">
      <c r="AO5686" s="119"/>
    </row>
    <row r="5687" spans="41:41">
      <c r="AO5687" s="119"/>
    </row>
    <row r="5688" spans="41:41">
      <c r="AO5688" s="119"/>
    </row>
    <row r="5689" spans="41:41">
      <c r="AO5689" s="119"/>
    </row>
    <row r="5690" spans="41:41">
      <c r="AO5690" s="119"/>
    </row>
    <row r="5691" spans="41:41">
      <c r="AO5691" s="119"/>
    </row>
    <row r="5692" spans="41:41">
      <c r="AO5692" s="119"/>
    </row>
    <row r="5693" spans="41:41">
      <c r="AO5693" s="119"/>
    </row>
    <row r="5694" spans="41:41">
      <c r="AO5694" s="119"/>
    </row>
    <row r="5695" spans="41:41">
      <c r="AO5695" s="119"/>
    </row>
    <row r="5696" spans="41:41">
      <c r="AO5696" s="119"/>
    </row>
    <row r="5697" spans="41:41">
      <c r="AO5697" s="119"/>
    </row>
    <row r="5698" spans="41:41">
      <c r="AO5698" s="119"/>
    </row>
    <row r="5699" spans="41:41">
      <c r="AO5699" s="119"/>
    </row>
    <row r="5700" spans="41:41">
      <c r="AO5700" s="119"/>
    </row>
    <row r="5701" spans="41:41">
      <c r="AO5701" s="119"/>
    </row>
    <row r="5702" spans="41:41">
      <c r="AO5702" s="119"/>
    </row>
    <row r="5703" spans="41:41">
      <c r="AO5703" s="119"/>
    </row>
    <row r="5704" spans="41:41">
      <c r="AO5704" s="119"/>
    </row>
    <row r="5705" spans="41:41">
      <c r="AO5705" s="119"/>
    </row>
    <row r="5706" spans="41:41">
      <c r="AO5706" s="119"/>
    </row>
    <row r="5707" spans="41:41">
      <c r="AO5707" s="119"/>
    </row>
    <row r="5708" spans="41:41">
      <c r="AO5708" s="119"/>
    </row>
    <row r="5709" spans="41:41">
      <c r="AO5709" s="119"/>
    </row>
    <row r="5710" spans="41:41">
      <c r="AO5710" s="119"/>
    </row>
    <row r="5711" spans="41:41">
      <c r="AO5711" s="119"/>
    </row>
    <row r="5712" spans="41:41">
      <c r="AO5712" s="119"/>
    </row>
    <row r="5713" spans="41:41">
      <c r="AO5713" s="119"/>
    </row>
    <row r="5714" spans="41:41">
      <c r="AO5714" s="119"/>
    </row>
    <row r="5715" spans="41:41">
      <c r="AO5715" s="119"/>
    </row>
    <row r="5716" spans="41:41">
      <c r="AO5716" s="119"/>
    </row>
    <row r="5717" spans="41:41">
      <c r="AO5717" s="119"/>
    </row>
    <row r="5718" spans="41:41">
      <c r="AO5718" s="119"/>
    </row>
    <row r="5719" spans="41:41">
      <c r="AO5719" s="119"/>
    </row>
    <row r="5720" spans="41:41">
      <c r="AO5720" s="119"/>
    </row>
    <row r="5721" spans="41:41">
      <c r="AO5721" s="119"/>
    </row>
    <row r="5722" spans="41:41">
      <c r="AO5722" s="119"/>
    </row>
    <row r="5723" spans="41:41">
      <c r="AO5723" s="119"/>
    </row>
    <row r="5724" spans="41:41">
      <c r="AO5724" s="119"/>
    </row>
    <row r="5725" spans="41:41">
      <c r="AO5725" s="119"/>
    </row>
    <row r="5726" spans="41:41">
      <c r="AO5726" s="119"/>
    </row>
    <row r="5727" spans="41:41">
      <c r="AO5727" s="119"/>
    </row>
    <row r="5728" spans="41:41">
      <c r="AO5728" s="119"/>
    </row>
    <row r="5729" spans="41:41">
      <c r="AO5729" s="119"/>
    </row>
    <row r="5730" spans="41:41">
      <c r="AO5730" s="119"/>
    </row>
    <row r="5731" spans="41:41">
      <c r="AO5731" s="119"/>
    </row>
    <row r="5732" spans="41:41">
      <c r="AO5732" s="119"/>
    </row>
    <row r="5733" spans="41:41">
      <c r="AO5733" s="119"/>
    </row>
    <row r="5734" spans="41:41">
      <c r="AO5734" s="119"/>
    </row>
    <row r="5735" spans="41:41">
      <c r="AO5735" s="119"/>
    </row>
    <row r="5736" spans="41:41">
      <c r="AO5736" s="119"/>
    </row>
    <row r="5737" spans="41:41">
      <c r="AO5737" s="119"/>
    </row>
    <row r="5738" spans="41:41">
      <c r="AO5738" s="119"/>
    </row>
    <row r="5739" spans="41:41">
      <c r="AO5739" s="119"/>
    </row>
    <row r="5740" spans="41:41">
      <c r="AO5740" s="119"/>
    </row>
    <row r="5741" spans="41:41">
      <c r="AO5741" s="119"/>
    </row>
    <row r="5742" spans="41:41">
      <c r="AO5742" s="119"/>
    </row>
    <row r="5743" spans="41:41">
      <c r="AO5743" s="119"/>
    </row>
    <row r="5744" spans="41:41">
      <c r="AO5744" s="119"/>
    </row>
    <row r="5745" spans="41:41">
      <c r="AO5745" s="119"/>
    </row>
    <row r="5746" spans="41:41">
      <c r="AO5746" s="119"/>
    </row>
    <row r="5747" spans="41:41">
      <c r="AO5747" s="119"/>
    </row>
    <row r="5748" spans="41:41">
      <c r="AO5748" s="119"/>
    </row>
    <row r="5749" spans="41:41">
      <c r="AO5749" s="119"/>
    </row>
    <row r="5750" spans="41:41">
      <c r="AO5750" s="119"/>
    </row>
    <row r="5751" spans="41:41">
      <c r="AO5751" s="119"/>
    </row>
    <row r="5752" spans="41:41">
      <c r="AO5752" s="119"/>
    </row>
    <row r="5753" spans="41:41">
      <c r="AO5753" s="119"/>
    </row>
    <row r="5754" spans="41:41">
      <c r="AO5754" s="119"/>
    </row>
    <row r="5755" spans="41:41">
      <c r="AO5755" s="119"/>
    </row>
    <row r="5756" spans="41:41">
      <c r="AO5756" s="119"/>
    </row>
    <row r="5757" spans="41:41">
      <c r="AO5757" s="119"/>
    </row>
    <row r="5758" spans="41:41">
      <c r="AO5758" s="119"/>
    </row>
    <row r="5759" spans="41:41">
      <c r="AO5759" s="119"/>
    </row>
    <row r="5760" spans="41:41">
      <c r="AO5760" s="119"/>
    </row>
    <row r="5761" spans="41:41">
      <c r="AO5761" s="119"/>
    </row>
    <row r="5762" spans="41:41">
      <c r="AO5762" s="119"/>
    </row>
    <row r="5763" spans="41:41">
      <c r="AO5763" s="119"/>
    </row>
    <row r="5764" spans="41:41">
      <c r="AO5764" s="119"/>
    </row>
    <row r="5765" spans="41:41">
      <c r="AO5765" s="119"/>
    </row>
    <row r="5766" spans="41:41">
      <c r="AO5766" s="119"/>
    </row>
    <row r="5767" spans="41:41">
      <c r="AO5767" s="119"/>
    </row>
    <row r="5768" spans="41:41">
      <c r="AO5768" s="119"/>
    </row>
    <row r="5769" spans="41:41">
      <c r="AO5769" s="119"/>
    </row>
    <row r="5770" spans="41:41">
      <c r="AO5770" s="119"/>
    </row>
    <row r="5771" spans="41:41">
      <c r="AO5771" s="119"/>
    </row>
    <row r="5772" spans="41:41">
      <c r="AO5772" s="119"/>
    </row>
    <row r="5773" spans="41:41">
      <c r="AO5773" s="119"/>
    </row>
    <row r="5774" spans="41:41">
      <c r="AO5774" s="119"/>
    </row>
    <row r="5775" spans="41:41">
      <c r="AO5775" s="119"/>
    </row>
    <row r="5776" spans="41:41">
      <c r="AO5776" s="119"/>
    </row>
    <row r="5777" spans="41:41">
      <c r="AO5777" s="119"/>
    </row>
    <row r="5778" spans="41:41">
      <c r="AO5778" s="119"/>
    </row>
    <row r="5779" spans="41:41">
      <c r="AO5779" s="119"/>
    </row>
    <row r="5780" spans="41:41">
      <c r="AO5780" s="119"/>
    </row>
    <row r="5781" spans="41:41">
      <c r="AO5781" s="119"/>
    </row>
    <row r="5782" spans="41:41">
      <c r="AO5782" s="119"/>
    </row>
    <row r="5783" spans="41:41">
      <c r="AO5783" s="119"/>
    </row>
    <row r="5784" spans="41:41">
      <c r="AO5784" s="119"/>
    </row>
    <row r="5785" spans="41:41">
      <c r="AO5785" s="119"/>
    </row>
    <row r="5786" spans="41:41">
      <c r="AO5786" s="119"/>
    </row>
    <row r="5787" spans="41:41">
      <c r="AO5787" s="119"/>
    </row>
    <row r="5788" spans="41:41">
      <c r="AO5788" s="119"/>
    </row>
    <row r="5789" spans="41:41">
      <c r="AO5789" s="119"/>
    </row>
    <row r="5790" spans="41:41">
      <c r="AO5790" s="119"/>
    </row>
    <row r="5791" spans="41:41">
      <c r="AO5791" s="119"/>
    </row>
    <row r="5792" spans="41:41">
      <c r="AO5792" s="119"/>
    </row>
    <row r="5793" spans="41:41">
      <c r="AO5793" s="119"/>
    </row>
    <row r="5794" spans="41:41">
      <c r="AO5794" s="119"/>
    </row>
    <row r="5795" spans="41:41">
      <c r="AO5795" s="119"/>
    </row>
    <row r="5796" spans="41:41">
      <c r="AO5796" s="119"/>
    </row>
    <row r="5797" spans="41:41">
      <c r="AO5797" s="119"/>
    </row>
    <row r="5798" spans="41:41">
      <c r="AO5798" s="119"/>
    </row>
    <row r="5799" spans="41:41">
      <c r="AO5799" s="119"/>
    </row>
    <row r="5800" spans="41:41">
      <c r="AO5800" s="119"/>
    </row>
    <row r="5801" spans="41:41">
      <c r="AO5801" s="119"/>
    </row>
    <row r="5802" spans="41:41">
      <c r="AO5802" s="119"/>
    </row>
    <row r="5803" spans="41:41">
      <c r="AO5803" s="119"/>
    </row>
    <row r="5804" spans="41:41">
      <c r="AO5804" s="119"/>
    </row>
    <row r="5805" spans="41:41">
      <c r="AO5805" s="119"/>
    </row>
    <row r="5806" spans="41:41">
      <c r="AO5806" s="119"/>
    </row>
    <row r="5807" spans="41:41">
      <c r="AO5807" s="119"/>
    </row>
    <row r="5808" spans="41:41">
      <c r="AO5808" s="119"/>
    </row>
    <row r="5809" spans="41:41">
      <c r="AO5809" s="119"/>
    </row>
    <row r="5810" spans="41:41">
      <c r="AO5810" s="119"/>
    </row>
    <row r="5811" spans="41:41">
      <c r="AO5811" s="119"/>
    </row>
    <row r="5812" spans="41:41">
      <c r="AO5812" s="119"/>
    </row>
    <row r="5813" spans="41:41">
      <c r="AO5813" s="119"/>
    </row>
    <row r="5814" spans="41:41">
      <c r="AO5814" s="119"/>
    </row>
    <row r="5815" spans="41:41">
      <c r="AO5815" s="119"/>
    </row>
    <row r="5816" spans="41:41">
      <c r="AO5816" s="119"/>
    </row>
    <row r="5817" spans="41:41">
      <c r="AO5817" s="119"/>
    </row>
    <row r="5818" spans="41:41">
      <c r="AO5818" s="119"/>
    </row>
    <row r="5819" spans="41:41">
      <c r="AO5819" s="119"/>
    </row>
    <row r="5820" spans="41:41">
      <c r="AO5820" s="119"/>
    </row>
    <row r="5821" spans="41:41">
      <c r="AO5821" s="119"/>
    </row>
    <row r="5822" spans="41:41">
      <c r="AO5822" s="119"/>
    </row>
    <row r="5823" spans="41:41">
      <c r="AO5823" s="119"/>
    </row>
    <row r="5824" spans="41:41">
      <c r="AO5824" s="119"/>
    </row>
    <row r="5825" spans="41:41">
      <c r="AO5825" s="119"/>
    </row>
    <row r="5826" spans="41:41">
      <c r="AO5826" s="119"/>
    </row>
    <row r="5827" spans="41:41">
      <c r="AO5827" s="119"/>
    </row>
    <row r="5828" spans="41:41">
      <c r="AO5828" s="119"/>
    </row>
    <row r="5829" spans="41:41">
      <c r="AO5829" s="119"/>
    </row>
    <row r="5830" spans="41:41">
      <c r="AO5830" s="119"/>
    </row>
    <row r="5831" spans="41:41">
      <c r="AO5831" s="119"/>
    </row>
    <row r="5832" spans="41:41">
      <c r="AO5832" s="119"/>
    </row>
    <row r="5833" spans="41:41">
      <c r="AO5833" s="119"/>
    </row>
    <row r="5834" spans="41:41">
      <c r="AO5834" s="119"/>
    </row>
    <row r="5835" spans="41:41">
      <c r="AO5835" s="119"/>
    </row>
    <row r="5836" spans="41:41">
      <c r="AO5836" s="119"/>
    </row>
    <row r="5837" spans="41:41">
      <c r="AO5837" s="119"/>
    </row>
    <row r="5838" spans="41:41">
      <c r="AO5838" s="119"/>
    </row>
    <row r="5839" spans="41:41">
      <c r="AO5839" s="119"/>
    </row>
    <row r="5840" spans="41:41">
      <c r="AO5840" s="119"/>
    </row>
    <row r="5841" spans="41:41">
      <c r="AO5841" s="119"/>
    </row>
    <row r="5842" spans="41:41">
      <c r="AO5842" s="119"/>
    </row>
    <row r="5843" spans="41:41">
      <c r="AO5843" s="119"/>
    </row>
    <row r="5844" spans="41:41">
      <c r="AO5844" s="119"/>
    </row>
    <row r="5845" spans="41:41">
      <c r="AO5845" s="119"/>
    </row>
    <row r="5846" spans="41:41">
      <c r="AO5846" s="119"/>
    </row>
    <row r="5847" spans="41:41">
      <c r="AO5847" s="119"/>
    </row>
    <row r="5848" spans="41:41">
      <c r="AO5848" s="119"/>
    </row>
    <row r="5849" spans="41:41">
      <c r="AO5849" s="119"/>
    </row>
    <row r="5850" spans="41:41">
      <c r="AO5850" s="119"/>
    </row>
    <row r="5851" spans="41:41">
      <c r="AO5851" s="119"/>
    </row>
    <row r="5852" spans="41:41">
      <c r="AO5852" s="119"/>
    </row>
    <row r="5853" spans="41:41">
      <c r="AO5853" s="119"/>
    </row>
    <row r="5854" spans="41:41">
      <c r="AO5854" s="119"/>
    </row>
    <row r="5855" spans="41:41">
      <c r="AO5855" s="119"/>
    </row>
    <row r="5856" spans="41:41">
      <c r="AO5856" s="119"/>
    </row>
    <row r="5857" spans="41:41">
      <c r="AO5857" s="119"/>
    </row>
    <row r="5858" spans="41:41">
      <c r="AO5858" s="119"/>
    </row>
    <row r="5859" spans="41:41">
      <c r="AO5859" s="119"/>
    </row>
    <row r="5860" spans="41:41">
      <c r="AO5860" s="119"/>
    </row>
    <row r="5861" spans="41:41">
      <c r="AO5861" s="119"/>
    </row>
    <row r="5862" spans="41:41">
      <c r="AO5862" s="119"/>
    </row>
    <row r="5863" spans="41:41">
      <c r="AO5863" s="119"/>
    </row>
    <row r="5864" spans="41:41">
      <c r="AO5864" s="119"/>
    </row>
    <row r="5865" spans="41:41">
      <c r="AO5865" s="119"/>
    </row>
    <row r="5866" spans="41:41">
      <c r="AO5866" s="119"/>
    </row>
    <row r="5867" spans="41:41">
      <c r="AO5867" s="119"/>
    </row>
    <row r="5868" spans="41:41">
      <c r="AO5868" s="119"/>
    </row>
    <row r="5869" spans="41:41">
      <c r="AO5869" s="119"/>
    </row>
    <row r="5870" spans="41:41">
      <c r="AO5870" s="119"/>
    </row>
    <row r="5871" spans="41:41">
      <c r="AO5871" s="119"/>
    </row>
    <row r="5872" spans="41:41">
      <c r="AO5872" s="119"/>
    </row>
    <row r="5873" spans="41:41">
      <c r="AO5873" s="119"/>
    </row>
    <row r="5874" spans="41:41">
      <c r="AO5874" s="119"/>
    </row>
    <row r="5875" spans="41:41">
      <c r="AO5875" s="119"/>
    </row>
    <row r="5876" spans="41:41">
      <c r="AO5876" s="119"/>
    </row>
    <row r="5877" spans="41:41">
      <c r="AO5877" s="119"/>
    </row>
    <row r="5878" spans="41:41">
      <c r="AO5878" s="119"/>
    </row>
    <row r="5879" spans="41:41">
      <c r="AO5879" s="119"/>
    </row>
    <row r="5880" spans="41:41">
      <c r="AO5880" s="119"/>
    </row>
    <row r="5881" spans="41:41">
      <c r="AO5881" s="119"/>
    </row>
    <row r="5882" spans="41:41">
      <c r="AO5882" s="119"/>
    </row>
    <row r="5883" spans="41:41">
      <c r="AO5883" s="119"/>
    </row>
    <row r="5884" spans="41:41">
      <c r="AO5884" s="119"/>
    </row>
    <row r="5885" spans="41:41">
      <c r="AO5885" s="119"/>
    </row>
    <row r="5886" spans="41:41">
      <c r="AO5886" s="119"/>
    </row>
    <row r="5887" spans="41:41">
      <c r="AO5887" s="119"/>
    </row>
    <row r="5888" spans="41:41">
      <c r="AO5888" s="119"/>
    </row>
    <row r="5889" spans="41:41">
      <c r="AO5889" s="119"/>
    </row>
    <row r="5890" spans="41:41">
      <c r="AO5890" s="119"/>
    </row>
    <row r="5891" spans="41:41">
      <c r="AO5891" s="119"/>
    </row>
    <row r="5892" spans="41:41">
      <c r="AO5892" s="119"/>
    </row>
    <row r="5893" spans="41:41">
      <c r="AO5893" s="119"/>
    </row>
    <row r="5894" spans="41:41">
      <c r="AO5894" s="119"/>
    </row>
    <row r="5895" spans="41:41">
      <c r="AO5895" s="119"/>
    </row>
    <row r="5896" spans="41:41">
      <c r="AO5896" s="119"/>
    </row>
    <row r="5897" spans="41:41">
      <c r="AO5897" s="119"/>
    </row>
    <row r="5898" spans="41:41">
      <c r="AO5898" s="119"/>
    </row>
    <row r="5899" spans="41:41">
      <c r="AO5899" s="119"/>
    </row>
    <row r="5900" spans="41:41">
      <c r="AO5900" s="119"/>
    </row>
    <row r="5901" spans="41:41">
      <c r="AO5901" s="119"/>
    </row>
    <row r="5902" spans="41:41">
      <c r="AO5902" s="119"/>
    </row>
    <row r="5903" spans="41:41">
      <c r="AO5903" s="119"/>
    </row>
    <row r="5904" spans="41:41">
      <c r="AO5904" s="119"/>
    </row>
    <row r="5905" spans="41:41">
      <c r="AO5905" s="119"/>
    </row>
    <row r="5906" spans="41:41">
      <c r="AO5906" s="119"/>
    </row>
    <row r="5907" spans="41:41">
      <c r="AO5907" s="119"/>
    </row>
    <row r="5908" spans="41:41">
      <c r="AO5908" s="119"/>
    </row>
    <row r="5909" spans="41:41">
      <c r="AO5909" s="119"/>
    </row>
    <row r="5910" spans="41:41">
      <c r="AO5910" s="119"/>
    </row>
    <row r="5911" spans="41:41">
      <c r="AO5911" s="119"/>
    </row>
    <row r="5912" spans="41:41">
      <c r="AO5912" s="119"/>
    </row>
    <row r="5913" spans="41:41">
      <c r="AO5913" s="119"/>
    </row>
    <row r="5914" spans="41:41">
      <c r="AO5914" s="119"/>
    </row>
    <row r="5915" spans="41:41">
      <c r="AO5915" s="119"/>
    </row>
    <row r="5916" spans="41:41">
      <c r="AO5916" s="119"/>
    </row>
    <row r="5917" spans="41:41">
      <c r="AO5917" s="119"/>
    </row>
    <row r="5918" spans="41:41">
      <c r="AO5918" s="119"/>
    </row>
    <row r="5919" spans="41:41">
      <c r="AO5919" s="119"/>
    </row>
    <row r="5920" spans="41:41">
      <c r="AO5920" s="119"/>
    </row>
    <row r="5921" spans="41:41">
      <c r="AO5921" s="119"/>
    </row>
    <row r="5922" spans="41:41">
      <c r="AO5922" s="119"/>
    </row>
    <row r="5923" spans="41:41">
      <c r="AO5923" s="119"/>
    </row>
    <row r="5924" spans="41:41">
      <c r="AO5924" s="119"/>
    </row>
    <row r="5925" spans="41:41">
      <c r="AO5925" s="119"/>
    </row>
    <row r="5926" spans="41:41">
      <c r="AO5926" s="119"/>
    </row>
    <row r="5927" spans="41:41">
      <c r="AO5927" s="119"/>
    </row>
    <row r="5928" spans="41:41">
      <c r="AO5928" s="119"/>
    </row>
    <row r="5929" spans="41:41">
      <c r="AO5929" s="119"/>
    </row>
    <row r="5930" spans="41:41">
      <c r="AO5930" s="119"/>
    </row>
    <row r="5931" spans="41:41">
      <c r="AO5931" s="119"/>
    </row>
    <row r="5932" spans="41:41">
      <c r="AO5932" s="119"/>
    </row>
    <row r="5933" spans="41:41">
      <c r="AO5933" s="119"/>
    </row>
    <row r="5934" spans="41:41">
      <c r="AO5934" s="119"/>
    </row>
    <row r="5935" spans="41:41">
      <c r="AO5935" s="119"/>
    </row>
    <row r="5936" spans="41:41">
      <c r="AO5936" s="119"/>
    </row>
    <row r="5937" spans="41:41">
      <c r="AO5937" s="119"/>
    </row>
    <row r="5938" spans="41:41">
      <c r="AO5938" s="119"/>
    </row>
    <row r="5939" spans="41:41">
      <c r="AO5939" s="119"/>
    </row>
    <row r="5940" spans="41:41">
      <c r="AO5940" s="119"/>
    </row>
    <row r="5941" spans="41:41">
      <c r="AO5941" s="119"/>
    </row>
    <row r="5942" spans="41:41">
      <c r="AO5942" s="119"/>
    </row>
    <row r="5943" spans="41:41">
      <c r="AO5943" s="119"/>
    </row>
    <row r="5944" spans="41:41">
      <c r="AO5944" s="119"/>
    </row>
    <row r="5945" spans="41:41">
      <c r="AO5945" s="119"/>
    </row>
    <row r="5946" spans="41:41">
      <c r="AO5946" s="119"/>
    </row>
    <row r="5947" spans="41:41">
      <c r="AO5947" s="119"/>
    </row>
    <row r="5948" spans="41:41">
      <c r="AO5948" s="119"/>
    </row>
    <row r="5949" spans="41:41">
      <c r="AO5949" s="119"/>
    </row>
    <row r="5950" spans="41:41">
      <c r="AO5950" s="119"/>
    </row>
    <row r="5951" spans="41:41">
      <c r="AO5951" s="119"/>
    </row>
    <row r="5952" spans="41:41">
      <c r="AO5952" s="119"/>
    </row>
    <row r="5953" spans="41:41">
      <c r="AO5953" s="119"/>
    </row>
    <row r="5954" spans="41:41">
      <c r="AO5954" s="119"/>
    </row>
    <row r="5955" spans="41:41">
      <c r="AO5955" s="119"/>
    </row>
    <row r="5956" spans="41:41">
      <c r="AO5956" s="119"/>
    </row>
    <row r="5957" spans="41:41">
      <c r="AO5957" s="119"/>
    </row>
    <row r="5958" spans="41:41">
      <c r="AO5958" s="119"/>
    </row>
    <row r="5959" spans="41:41">
      <c r="AO5959" s="119"/>
    </row>
    <row r="5960" spans="41:41">
      <c r="AO5960" s="119"/>
    </row>
    <row r="5961" spans="41:41">
      <c r="AO5961" s="119"/>
    </row>
    <row r="5962" spans="41:41">
      <c r="AO5962" s="119"/>
    </row>
    <row r="5963" spans="41:41">
      <c r="AO5963" s="119"/>
    </row>
    <row r="5964" spans="41:41">
      <c r="AO5964" s="119"/>
    </row>
    <row r="5965" spans="41:41">
      <c r="AO5965" s="119"/>
    </row>
    <row r="5966" spans="41:41">
      <c r="AO5966" s="119"/>
    </row>
    <row r="5967" spans="41:41">
      <c r="AO5967" s="119"/>
    </row>
    <row r="5968" spans="41:41">
      <c r="AO5968" s="119"/>
    </row>
    <row r="5969" spans="41:41">
      <c r="AO5969" s="119"/>
    </row>
    <row r="5970" spans="41:41">
      <c r="AO5970" s="119"/>
    </row>
    <row r="5971" spans="41:41">
      <c r="AO5971" s="119"/>
    </row>
    <row r="5972" spans="41:41">
      <c r="AO5972" s="119"/>
    </row>
    <row r="5973" spans="41:41">
      <c r="AO5973" s="119"/>
    </row>
    <row r="5974" spans="41:41">
      <c r="AO5974" s="119"/>
    </row>
    <row r="5975" spans="41:41">
      <c r="AO5975" s="119"/>
    </row>
    <row r="5976" spans="41:41">
      <c r="AO5976" s="119"/>
    </row>
    <row r="5977" spans="41:41">
      <c r="AO5977" s="119"/>
    </row>
    <row r="5978" spans="41:41">
      <c r="AO5978" s="119"/>
    </row>
    <row r="5979" spans="41:41">
      <c r="AO5979" s="119"/>
    </row>
    <row r="5980" spans="41:41">
      <c r="AO5980" s="119"/>
    </row>
    <row r="5981" spans="41:41">
      <c r="AO5981" s="119"/>
    </row>
    <row r="5982" spans="41:41">
      <c r="AO5982" s="119"/>
    </row>
    <row r="5983" spans="41:41">
      <c r="AO5983" s="119"/>
    </row>
    <row r="5984" spans="41:41">
      <c r="AO5984" s="119"/>
    </row>
    <row r="5985" spans="41:41">
      <c r="AO5985" s="119"/>
    </row>
    <row r="5986" spans="41:41">
      <c r="AO5986" s="119"/>
    </row>
    <row r="5987" spans="41:41">
      <c r="AO5987" s="119"/>
    </row>
    <row r="5988" spans="41:41">
      <c r="AO5988" s="119"/>
    </row>
    <row r="5989" spans="41:41">
      <c r="AO5989" s="119"/>
    </row>
    <row r="5990" spans="41:41">
      <c r="AO5990" s="119"/>
    </row>
    <row r="5991" spans="41:41">
      <c r="AO5991" s="119"/>
    </row>
    <row r="5992" spans="41:41">
      <c r="AO5992" s="119"/>
    </row>
    <row r="5993" spans="41:41">
      <c r="AO5993" s="119"/>
    </row>
    <row r="5994" spans="41:41">
      <c r="AO5994" s="119"/>
    </row>
    <row r="5995" spans="41:41">
      <c r="AO5995" s="119"/>
    </row>
    <row r="5996" spans="41:41">
      <c r="AO5996" s="119"/>
    </row>
    <row r="5997" spans="41:41">
      <c r="AO5997" s="119"/>
    </row>
    <row r="5998" spans="41:41">
      <c r="AO5998" s="119"/>
    </row>
    <row r="5999" spans="41:41">
      <c r="AO5999" s="119"/>
    </row>
    <row r="6000" spans="41:41">
      <c r="AO6000" s="119"/>
    </row>
    <row r="6001" spans="41:41">
      <c r="AO6001" s="119"/>
    </row>
    <row r="6002" spans="41:41">
      <c r="AO6002" s="119"/>
    </row>
    <row r="6003" spans="41:41">
      <c r="AO6003" s="119"/>
    </row>
    <row r="6004" spans="41:41">
      <c r="AO6004" s="119"/>
    </row>
    <row r="6005" spans="41:41">
      <c r="AO6005" s="119"/>
    </row>
    <row r="6006" spans="41:41">
      <c r="AO6006" s="119"/>
    </row>
    <row r="6007" spans="41:41">
      <c r="AO6007" s="119"/>
    </row>
    <row r="6008" spans="41:41">
      <c r="AO6008" s="119"/>
    </row>
    <row r="6009" spans="41:41">
      <c r="AO6009" s="119"/>
    </row>
    <row r="6010" spans="41:41">
      <c r="AO6010" s="119"/>
    </row>
    <row r="6011" spans="41:41">
      <c r="AO6011" s="119"/>
    </row>
    <row r="6012" spans="41:41">
      <c r="AO6012" s="119"/>
    </row>
    <row r="6013" spans="41:41">
      <c r="AO6013" s="119"/>
    </row>
    <row r="6014" spans="41:41">
      <c r="AO6014" s="119"/>
    </row>
    <row r="6015" spans="41:41">
      <c r="AO6015" s="119"/>
    </row>
    <row r="6016" spans="41:41">
      <c r="AO6016" s="119"/>
    </row>
    <row r="6017" spans="41:41">
      <c r="AO6017" s="119"/>
    </row>
    <row r="6018" spans="41:41">
      <c r="AO6018" s="119"/>
    </row>
    <row r="6019" spans="41:41">
      <c r="AO6019" s="119"/>
    </row>
    <row r="6020" spans="41:41">
      <c r="AO6020" s="119"/>
    </row>
    <row r="6021" spans="41:41">
      <c r="AO6021" s="119"/>
    </row>
    <row r="6022" spans="41:41">
      <c r="AO6022" s="119"/>
    </row>
    <row r="6023" spans="41:41">
      <c r="AO6023" s="119"/>
    </row>
    <row r="6024" spans="41:41">
      <c r="AO6024" s="119"/>
    </row>
    <row r="6025" spans="41:41">
      <c r="AO6025" s="119"/>
    </row>
    <row r="6026" spans="41:41">
      <c r="AO6026" s="119"/>
    </row>
    <row r="6027" spans="41:41">
      <c r="AO6027" s="119"/>
    </row>
    <row r="6028" spans="41:41">
      <c r="AO6028" s="119"/>
    </row>
    <row r="6029" spans="41:41">
      <c r="AO6029" s="119"/>
    </row>
    <row r="6030" spans="41:41">
      <c r="AO6030" s="119"/>
    </row>
    <row r="6031" spans="41:41">
      <c r="AO6031" s="119"/>
    </row>
    <row r="6032" spans="41:41">
      <c r="AO6032" s="119"/>
    </row>
    <row r="6033" spans="41:41">
      <c r="AO6033" s="119"/>
    </row>
    <row r="6034" spans="41:41">
      <c r="AO6034" s="119"/>
    </row>
    <row r="6035" spans="41:41">
      <c r="AO6035" s="119"/>
    </row>
    <row r="6036" spans="41:41">
      <c r="AO6036" s="119"/>
    </row>
    <row r="6037" spans="41:41">
      <c r="AO6037" s="119"/>
    </row>
    <row r="6038" spans="41:41">
      <c r="AO6038" s="119"/>
    </row>
    <row r="6039" spans="41:41">
      <c r="AO6039" s="119"/>
    </row>
    <row r="6040" spans="41:41">
      <c r="AO6040" s="119"/>
    </row>
    <row r="6041" spans="41:41">
      <c r="AO6041" s="119"/>
    </row>
    <row r="6042" spans="41:41">
      <c r="AO6042" s="119"/>
    </row>
    <row r="6043" spans="41:41">
      <c r="AO6043" s="119"/>
    </row>
    <row r="6044" spans="41:41">
      <c r="AO6044" s="119"/>
    </row>
    <row r="6045" spans="41:41">
      <c r="AO6045" s="119"/>
    </row>
    <row r="6046" spans="41:41">
      <c r="AO6046" s="119"/>
    </row>
    <row r="6047" spans="41:41">
      <c r="AO6047" s="119"/>
    </row>
    <row r="6048" spans="41:41">
      <c r="AO6048" s="119"/>
    </row>
    <row r="6049" spans="41:41">
      <c r="AO6049" s="119"/>
    </row>
    <row r="6050" spans="41:41">
      <c r="AO6050" s="119"/>
    </row>
    <row r="6051" spans="41:41">
      <c r="AO6051" s="119"/>
    </row>
    <row r="6052" spans="41:41">
      <c r="AO6052" s="119"/>
    </row>
    <row r="6053" spans="41:41">
      <c r="AO6053" s="119"/>
    </row>
    <row r="6054" spans="41:41">
      <c r="AO6054" s="119"/>
    </row>
    <row r="6055" spans="41:41">
      <c r="AO6055" s="119"/>
    </row>
    <row r="6056" spans="41:41">
      <c r="AO6056" s="119"/>
    </row>
    <row r="6057" spans="41:41">
      <c r="AO6057" s="119"/>
    </row>
    <row r="6058" spans="41:41">
      <c r="AO6058" s="119"/>
    </row>
    <row r="6059" spans="41:41">
      <c r="AO6059" s="119"/>
    </row>
    <row r="6060" spans="41:41">
      <c r="AO6060" s="119"/>
    </row>
    <row r="6061" spans="41:41">
      <c r="AO6061" s="119"/>
    </row>
    <row r="6062" spans="41:41">
      <c r="AO6062" s="119"/>
    </row>
    <row r="6063" spans="41:41">
      <c r="AO6063" s="119"/>
    </row>
    <row r="6064" spans="41:41">
      <c r="AO6064" s="119"/>
    </row>
    <row r="6065" spans="41:41">
      <c r="AO6065" s="119"/>
    </row>
    <row r="6066" spans="41:41">
      <c r="AO6066" s="119"/>
    </row>
    <row r="6067" spans="41:41">
      <c r="AO6067" s="119"/>
    </row>
    <row r="6068" spans="41:41">
      <c r="AO6068" s="119"/>
    </row>
    <row r="6069" spans="41:41">
      <c r="AO6069" s="119"/>
    </row>
    <row r="6070" spans="41:41">
      <c r="AO6070" s="119"/>
    </row>
    <row r="6071" spans="41:41">
      <c r="AO6071" s="119"/>
    </row>
    <row r="6072" spans="41:41">
      <c r="AO6072" s="119"/>
    </row>
    <row r="6073" spans="41:41">
      <c r="AO6073" s="119"/>
    </row>
    <row r="6074" spans="41:41">
      <c r="AO6074" s="119"/>
    </row>
    <row r="6075" spans="41:41">
      <c r="AO6075" s="119"/>
    </row>
    <row r="6076" spans="41:41">
      <c r="AO6076" s="119"/>
    </row>
    <row r="6077" spans="41:41">
      <c r="AO6077" s="119"/>
    </row>
    <row r="6078" spans="41:41">
      <c r="AO6078" s="119"/>
    </row>
    <row r="6079" spans="41:41">
      <c r="AO6079" s="119"/>
    </row>
    <row r="6080" spans="41:41">
      <c r="AO6080" s="119"/>
    </row>
    <row r="6081" spans="41:41">
      <c r="AO6081" s="119"/>
    </row>
    <row r="6082" spans="41:41">
      <c r="AO6082" s="119"/>
    </row>
    <row r="6083" spans="41:41">
      <c r="AO6083" s="119"/>
    </row>
    <row r="6084" spans="41:41">
      <c r="AO6084" s="119"/>
    </row>
    <row r="6085" spans="41:41">
      <c r="AO6085" s="119"/>
    </row>
    <row r="6086" spans="41:41">
      <c r="AO6086" s="119"/>
    </row>
    <row r="6087" spans="41:41">
      <c r="AO6087" s="119"/>
    </row>
    <row r="6088" spans="41:41">
      <c r="AO6088" s="119"/>
    </row>
    <row r="6089" spans="41:41">
      <c r="AO6089" s="119"/>
    </row>
    <row r="6090" spans="41:41">
      <c r="AO6090" s="119"/>
    </row>
    <row r="6091" spans="41:41">
      <c r="AO6091" s="119"/>
    </row>
    <row r="6092" spans="41:41">
      <c r="AO6092" s="119"/>
    </row>
    <row r="6093" spans="41:41">
      <c r="AO6093" s="119"/>
    </row>
    <row r="6094" spans="41:41">
      <c r="AO6094" s="119"/>
    </row>
    <row r="6095" spans="41:41">
      <c r="AO6095" s="119"/>
    </row>
    <row r="6096" spans="41:41">
      <c r="AO6096" s="119"/>
    </row>
    <row r="6097" spans="41:41">
      <c r="AO6097" s="119"/>
    </row>
    <row r="6098" spans="41:41">
      <c r="AO6098" s="119"/>
    </row>
    <row r="6099" spans="41:41">
      <c r="AO6099" s="119"/>
    </row>
    <row r="6100" spans="41:41">
      <c r="AO6100" s="119"/>
    </row>
    <row r="6101" spans="41:41">
      <c r="AO6101" s="119"/>
    </row>
    <row r="6102" spans="41:41">
      <c r="AO6102" s="119"/>
    </row>
    <row r="6103" spans="41:41">
      <c r="AO6103" s="119"/>
    </row>
    <row r="6104" spans="41:41">
      <c r="AO6104" s="119"/>
    </row>
    <row r="6105" spans="41:41">
      <c r="AO6105" s="119"/>
    </row>
    <row r="6106" spans="41:41">
      <c r="AO6106" s="119"/>
    </row>
    <row r="6107" spans="41:41">
      <c r="AO6107" s="119"/>
    </row>
    <row r="6108" spans="41:41">
      <c r="AO6108" s="119"/>
    </row>
    <row r="6109" spans="41:41">
      <c r="AO6109" s="119"/>
    </row>
    <row r="6110" spans="41:41">
      <c r="AO6110" s="119"/>
    </row>
    <row r="6111" spans="41:41">
      <c r="AO6111" s="119"/>
    </row>
    <row r="6112" spans="41:41">
      <c r="AO6112" s="119"/>
    </row>
    <row r="6113" spans="41:41">
      <c r="AO6113" s="119"/>
    </row>
    <row r="6114" spans="41:41">
      <c r="AO6114" s="119"/>
    </row>
    <row r="6115" spans="41:41">
      <c r="AO6115" s="119"/>
    </row>
    <row r="6116" spans="41:41">
      <c r="AO6116" s="119"/>
    </row>
    <row r="6117" spans="41:41">
      <c r="AO6117" s="119"/>
    </row>
    <row r="6118" spans="41:41">
      <c r="AO6118" s="119"/>
    </row>
    <row r="6119" spans="41:41">
      <c r="AO6119" s="119"/>
    </row>
    <row r="6120" spans="41:41">
      <c r="AO6120" s="119"/>
    </row>
    <row r="6121" spans="41:41">
      <c r="AO6121" s="119"/>
    </row>
    <row r="6122" spans="41:41">
      <c r="AO6122" s="119"/>
    </row>
    <row r="6123" spans="41:41">
      <c r="AO6123" s="119"/>
    </row>
    <row r="6124" spans="41:41">
      <c r="AO6124" s="119"/>
    </row>
    <row r="6125" spans="41:41">
      <c r="AO6125" s="119"/>
    </row>
    <row r="6126" spans="41:41">
      <c r="AO6126" s="119"/>
    </row>
    <row r="6127" spans="41:41">
      <c r="AO6127" s="119"/>
    </row>
    <row r="6128" spans="41:41">
      <c r="AO6128" s="119"/>
    </row>
    <row r="6129" spans="41:41">
      <c r="AO6129" s="119"/>
    </row>
    <row r="6130" spans="41:41">
      <c r="AO6130" s="119"/>
    </row>
    <row r="6131" spans="41:41">
      <c r="AO6131" s="119"/>
    </row>
    <row r="6132" spans="41:41">
      <c r="AO6132" s="119"/>
    </row>
    <row r="6133" spans="41:41">
      <c r="AO6133" s="119"/>
    </row>
    <row r="6134" spans="41:41">
      <c r="AO6134" s="119"/>
    </row>
    <row r="6135" spans="41:41">
      <c r="AO6135" s="119"/>
    </row>
    <row r="6136" spans="41:41">
      <c r="AO6136" s="119"/>
    </row>
    <row r="6137" spans="41:41">
      <c r="AO6137" s="119"/>
    </row>
    <row r="6138" spans="41:41">
      <c r="AO6138" s="119"/>
    </row>
    <row r="6139" spans="41:41">
      <c r="AO6139" s="119"/>
    </row>
    <row r="6140" spans="41:41">
      <c r="AO6140" s="119"/>
    </row>
    <row r="6141" spans="41:41">
      <c r="AO6141" s="119"/>
    </row>
    <row r="6142" spans="41:41">
      <c r="AO6142" s="119"/>
    </row>
    <row r="6143" spans="41:41">
      <c r="AO6143" s="119"/>
    </row>
    <row r="6144" spans="41:41">
      <c r="AO6144" s="119"/>
    </row>
    <row r="6145" spans="41:41">
      <c r="AO6145" s="119"/>
    </row>
    <row r="6146" spans="41:41">
      <c r="AO6146" s="119"/>
    </row>
    <row r="6147" spans="41:41">
      <c r="AO6147" s="119"/>
    </row>
    <row r="6148" spans="41:41">
      <c r="AO6148" s="119"/>
    </row>
    <row r="6149" spans="41:41">
      <c r="AO6149" s="119"/>
    </row>
    <row r="6150" spans="41:41">
      <c r="AO6150" s="119"/>
    </row>
    <row r="6151" spans="41:41">
      <c r="AO6151" s="119"/>
    </row>
    <row r="6152" spans="41:41">
      <c r="AO6152" s="119"/>
    </row>
    <row r="6153" spans="41:41">
      <c r="AO6153" s="119"/>
    </row>
    <row r="6154" spans="41:41">
      <c r="AO6154" s="119"/>
    </row>
    <row r="6155" spans="41:41">
      <c r="AO6155" s="119"/>
    </row>
    <row r="6156" spans="41:41">
      <c r="AO6156" s="119"/>
    </row>
    <row r="6157" spans="41:41">
      <c r="AO6157" s="119"/>
    </row>
    <row r="6158" spans="41:41">
      <c r="AO6158" s="119"/>
    </row>
    <row r="6159" spans="41:41">
      <c r="AO6159" s="119"/>
    </row>
    <row r="6160" spans="41:41">
      <c r="AO6160" s="119"/>
    </row>
    <row r="6161" spans="41:41">
      <c r="AO6161" s="119"/>
    </row>
    <row r="6162" spans="41:41">
      <c r="AO6162" s="119"/>
    </row>
    <row r="6163" spans="41:41">
      <c r="AO6163" s="119"/>
    </row>
    <row r="6164" spans="41:41">
      <c r="AO6164" s="119"/>
    </row>
    <row r="6165" spans="41:41">
      <c r="AO6165" s="119"/>
    </row>
    <row r="6166" spans="41:41">
      <c r="AO6166" s="119"/>
    </row>
    <row r="6167" spans="41:41">
      <c r="AO6167" s="119"/>
    </row>
    <row r="6168" spans="41:41">
      <c r="AO6168" s="119"/>
    </row>
    <row r="6169" spans="41:41">
      <c r="AO6169" s="119"/>
    </row>
    <row r="6170" spans="41:41">
      <c r="AO6170" s="119"/>
    </row>
    <row r="6171" spans="41:41">
      <c r="AO6171" s="119"/>
    </row>
    <row r="6172" spans="41:41">
      <c r="AO6172" s="119"/>
    </row>
    <row r="6173" spans="41:41">
      <c r="AO6173" s="119"/>
    </row>
    <row r="6174" spans="41:41">
      <c r="AO6174" s="119"/>
    </row>
    <row r="6175" spans="41:41">
      <c r="AO6175" s="119"/>
    </row>
    <row r="6176" spans="41:41">
      <c r="AO6176" s="119"/>
    </row>
    <row r="6177" spans="41:41">
      <c r="AO6177" s="119"/>
    </row>
    <row r="6178" spans="41:41">
      <c r="AO6178" s="119"/>
    </row>
    <row r="6179" spans="41:41">
      <c r="AO6179" s="119"/>
    </row>
    <row r="6180" spans="41:41">
      <c r="AO6180" s="119"/>
    </row>
    <row r="6181" spans="41:41">
      <c r="AO6181" s="119"/>
    </row>
    <row r="6182" spans="41:41">
      <c r="AO6182" s="119"/>
    </row>
    <row r="6183" spans="41:41">
      <c r="AO6183" s="119"/>
    </row>
    <row r="6184" spans="41:41">
      <c r="AO6184" s="119"/>
    </row>
    <row r="6185" spans="41:41">
      <c r="AO6185" s="119"/>
    </row>
    <row r="6186" spans="41:41">
      <c r="AO6186" s="119"/>
    </row>
    <row r="6187" spans="41:41">
      <c r="AO6187" s="119"/>
    </row>
    <row r="6188" spans="41:41">
      <c r="AO6188" s="119"/>
    </row>
    <row r="6189" spans="41:41">
      <c r="AO6189" s="119"/>
    </row>
    <row r="6190" spans="41:41">
      <c r="AO6190" s="119"/>
    </row>
    <row r="6191" spans="41:41">
      <c r="AO6191" s="119"/>
    </row>
    <row r="6192" spans="41:41">
      <c r="AO6192" s="119"/>
    </row>
    <row r="6193" spans="41:41">
      <c r="AO6193" s="119"/>
    </row>
    <row r="6194" spans="41:41">
      <c r="AO6194" s="119"/>
    </row>
    <row r="6195" spans="41:41">
      <c r="AO6195" s="119"/>
    </row>
    <row r="6196" spans="41:41">
      <c r="AO6196" s="119"/>
    </row>
    <row r="6197" spans="41:41">
      <c r="AO6197" s="119"/>
    </row>
    <row r="6198" spans="41:41">
      <c r="AO6198" s="119"/>
    </row>
    <row r="6199" spans="41:41">
      <c r="AO6199" s="119"/>
    </row>
    <row r="6200" spans="41:41">
      <c r="AO6200" s="119"/>
    </row>
    <row r="6201" spans="41:41">
      <c r="AO6201" s="119"/>
    </row>
    <row r="6202" spans="41:41">
      <c r="AO6202" s="119"/>
    </row>
    <row r="6203" spans="41:41">
      <c r="AO6203" s="119"/>
    </row>
    <row r="6204" spans="41:41">
      <c r="AO6204" s="119"/>
    </row>
    <row r="6205" spans="41:41">
      <c r="AO6205" s="119"/>
    </row>
    <row r="6206" spans="41:41">
      <c r="AO6206" s="119"/>
    </row>
    <row r="6207" spans="41:41">
      <c r="AO6207" s="119"/>
    </row>
    <row r="6208" spans="41:41">
      <c r="AO6208" s="119"/>
    </row>
    <row r="6209" spans="41:41">
      <c r="AO6209" s="119"/>
    </row>
    <row r="6210" spans="41:41">
      <c r="AO6210" s="119"/>
    </row>
    <row r="6211" spans="41:41">
      <c r="AO6211" s="119"/>
    </row>
    <row r="6212" spans="41:41">
      <c r="AO6212" s="119"/>
    </row>
    <row r="6213" spans="41:41">
      <c r="AO6213" s="119"/>
    </row>
    <row r="6214" spans="41:41">
      <c r="AO6214" s="119"/>
    </row>
    <row r="6215" spans="41:41">
      <c r="AO6215" s="119"/>
    </row>
    <row r="6216" spans="41:41">
      <c r="AO6216" s="119"/>
    </row>
    <row r="6217" spans="41:41">
      <c r="AO6217" s="119"/>
    </row>
    <row r="6218" spans="41:41">
      <c r="AO6218" s="119"/>
    </row>
    <row r="6219" spans="41:41">
      <c r="AO6219" s="119"/>
    </row>
    <row r="6220" spans="41:41">
      <c r="AO6220" s="119"/>
    </row>
    <row r="6221" spans="41:41">
      <c r="AO6221" s="119"/>
    </row>
    <row r="6222" spans="41:41">
      <c r="AO6222" s="119"/>
    </row>
    <row r="6223" spans="41:41">
      <c r="AO6223" s="119"/>
    </row>
    <row r="6224" spans="41:41">
      <c r="AO6224" s="119"/>
    </row>
    <row r="6225" spans="41:41">
      <c r="AO6225" s="119"/>
    </row>
    <row r="6226" spans="41:41">
      <c r="AO6226" s="119"/>
    </row>
    <row r="6227" spans="41:41">
      <c r="AO6227" s="119"/>
    </row>
    <row r="6228" spans="41:41">
      <c r="AO6228" s="119"/>
    </row>
    <row r="6229" spans="41:41">
      <c r="AO6229" s="119"/>
    </row>
    <row r="6230" spans="41:41">
      <c r="AO6230" s="119"/>
    </row>
    <row r="6231" spans="41:41">
      <c r="AO6231" s="119"/>
    </row>
    <row r="6232" spans="41:41">
      <c r="AO6232" s="119"/>
    </row>
    <row r="6233" spans="41:41">
      <c r="AO6233" s="119"/>
    </row>
    <row r="6234" spans="41:41">
      <c r="AO6234" s="119"/>
    </row>
    <row r="6235" spans="41:41">
      <c r="AO6235" s="119"/>
    </row>
    <row r="6236" spans="41:41">
      <c r="AO6236" s="119"/>
    </row>
    <row r="6237" spans="41:41">
      <c r="AO6237" s="119"/>
    </row>
    <row r="6238" spans="41:41">
      <c r="AO6238" s="119"/>
    </row>
    <row r="6239" spans="41:41">
      <c r="AO6239" s="119"/>
    </row>
    <row r="6240" spans="41:41">
      <c r="AO6240" s="119"/>
    </row>
    <row r="6241" spans="41:41">
      <c r="AO6241" s="119"/>
    </row>
    <row r="6242" spans="41:41">
      <c r="AO6242" s="119"/>
    </row>
    <row r="6243" spans="41:41">
      <c r="AO6243" s="119"/>
    </row>
    <row r="6244" spans="41:41">
      <c r="AO6244" s="119"/>
    </row>
    <row r="6245" spans="41:41">
      <c r="AO6245" s="119"/>
    </row>
    <row r="6246" spans="41:41">
      <c r="AO6246" s="119"/>
    </row>
    <row r="6247" spans="41:41">
      <c r="AO6247" s="119"/>
    </row>
    <row r="6248" spans="41:41">
      <c r="AO6248" s="119"/>
    </row>
    <row r="6249" spans="41:41">
      <c r="AO6249" s="119"/>
    </row>
    <row r="6250" spans="41:41">
      <c r="AO6250" s="119"/>
    </row>
    <row r="6251" spans="41:41">
      <c r="AO6251" s="119"/>
    </row>
    <row r="6252" spans="41:41">
      <c r="AO6252" s="119"/>
    </row>
    <row r="6253" spans="41:41">
      <c r="AO6253" s="119"/>
    </row>
    <row r="6254" spans="41:41">
      <c r="AO6254" s="119"/>
    </row>
    <row r="6255" spans="41:41">
      <c r="AO6255" s="119"/>
    </row>
    <row r="6256" spans="41:41">
      <c r="AO6256" s="119"/>
    </row>
    <row r="6257" spans="41:41">
      <c r="AO6257" s="119"/>
    </row>
    <row r="6258" spans="41:41">
      <c r="AO6258" s="119"/>
    </row>
    <row r="6259" spans="41:41">
      <c r="AO6259" s="119"/>
    </row>
    <row r="6260" spans="41:41">
      <c r="AO6260" s="119"/>
    </row>
    <row r="6261" spans="41:41">
      <c r="AO6261" s="119"/>
    </row>
    <row r="6262" spans="41:41">
      <c r="AO6262" s="119"/>
    </row>
    <row r="6263" spans="41:41">
      <c r="AO6263" s="119"/>
    </row>
    <row r="6264" spans="41:41">
      <c r="AO6264" s="119"/>
    </row>
    <row r="6265" spans="41:41">
      <c r="AO6265" s="119"/>
    </row>
    <row r="6266" spans="41:41">
      <c r="AO6266" s="119"/>
    </row>
    <row r="6267" spans="41:41">
      <c r="AO6267" s="119"/>
    </row>
    <row r="6268" spans="41:41">
      <c r="AO6268" s="119"/>
    </row>
    <row r="6269" spans="41:41">
      <c r="AO6269" s="119"/>
    </row>
    <row r="6270" spans="41:41">
      <c r="AO6270" s="119"/>
    </row>
    <row r="6271" spans="41:41">
      <c r="AO6271" s="119"/>
    </row>
    <row r="6272" spans="41:41">
      <c r="AO6272" s="119"/>
    </row>
    <row r="6273" spans="41:41">
      <c r="AO6273" s="119"/>
    </row>
    <row r="6274" spans="41:41">
      <c r="AO6274" s="119"/>
    </row>
    <row r="6275" spans="41:41">
      <c r="AO6275" s="119"/>
    </row>
    <row r="6276" spans="41:41">
      <c r="AO6276" s="119"/>
    </row>
    <row r="6277" spans="41:41">
      <c r="AO6277" s="119"/>
    </row>
    <row r="6278" spans="41:41">
      <c r="AO6278" s="119"/>
    </row>
    <row r="6279" spans="41:41">
      <c r="AO6279" s="119"/>
    </row>
    <row r="6280" spans="41:41">
      <c r="AO6280" s="119"/>
    </row>
    <row r="6281" spans="41:41">
      <c r="AO6281" s="119"/>
    </row>
    <row r="6282" spans="41:41">
      <c r="AO6282" s="119"/>
    </row>
    <row r="6283" spans="41:41">
      <c r="AO6283" s="119"/>
    </row>
    <row r="6284" spans="41:41">
      <c r="AO6284" s="119"/>
    </row>
    <row r="6285" spans="41:41">
      <c r="AO6285" s="119"/>
    </row>
    <row r="6286" spans="41:41">
      <c r="AO6286" s="119"/>
    </row>
    <row r="6287" spans="41:41">
      <c r="AO6287" s="119"/>
    </row>
    <row r="6288" spans="41:41">
      <c r="AO6288" s="119"/>
    </row>
    <row r="6289" spans="41:41">
      <c r="AO6289" s="119"/>
    </row>
    <row r="6290" spans="41:41">
      <c r="AO6290" s="119"/>
    </row>
    <row r="6291" spans="41:41">
      <c r="AO6291" s="119"/>
    </row>
    <row r="6292" spans="41:41">
      <c r="AO6292" s="119"/>
    </row>
    <row r="6293" spans="41:41">
      <c r="AO6293" s="119"/>
    </row>
    <row r="6294" spans="41:41">
      <c r="AO6294" s="119"/>
    </row>
    <row r="6295" spans="41:41">
      <c r="AO6295" s="119"/>
    </row>
    <row r="6296" spans="41:41">
      <c r="AO6296" s="119"/>
    </row>
    <row r="6297" spans="41:41">
      <c r="AO6297" s="119"/>
    </row>
    <row r="6298" spans="41:41">
      <c r="AO6298" s="119"/>
    </row>
    <row r="6299" spans="41:41">
      <c r="AO6299" s="119"/>
    </row>
    <row r="6300" spans="41:41">
      <c r="AO6300" s="119"/>
    </row>
    <row r="6301" spans="41:41">
      <c r="AO6301" s="119"/>
    </row>
    <row r="6302" spans="41:41">
      <c r="AO6302" s="119"/>
    </row>
    <row r="6303" spans="41:41">
      <c r="AO6303" s="119"/>
    </row>
    <row r="6304" spans="41:41">
      <c r="AO6304" s="119"/>
    </row>
    <row r="6305" spans="41:41">
      <c r="AO6305" s="119"/>
    </row>
    <row r="6306" spans="41:41">
      <c r="AO6306" s="119"/>
    </row>
    <row r="6307" spans="41:41">
      <c r="AO6307" s="119"/>
    </row>
    <row r="6308" spans="41:41">
      <c r="AO6308" s="119"/>
    </row>
    <row r="6309" spans="41:41">
      <c r="AO6309" s="119"/>
    </row>
    <row r="6310" spans="41:41">
      <c r="AO6310" s="119"/>
    </row>
    <row r="6311" spans="41:41">
      <c r="AO6311" s="119"/>
    </row>
    <row r="6312" spans="41:41">
      <c r="AO6312" s="119"/>
    </row>
    <row r="6313" spans="41:41">
      <c r="AO6313" s="119"/>
    </row>
    <row r="6314" spans="41:41">
      <c r="AO6314" s="119"/>
    </row>
    <row r="6315" spans="41:41">
      <c r="AO6315" s="119"/>
    </row>
    <row r="6316" spans="41:41">
      <c r="AO6316" s="119"/>
    </row>
    <row r="6317" spans="41:41">
      <c r="AO6317" s="119"/>
    </row>
    <row r="6318" spans="41:41">
      <c r="AO6318" s="119"/>
    </row>
    <row r="6319" spans="41:41">
      <c r="AO6319" s="119"/>
    </row>
    <row r="6320" spans="41:41">
      <c r="AO6320" s="119"/>
    </row>
    <row r="6321" spans="41:41">
      <c r="AO6321" s="119"/>
    </row>
    <row r="6322" spans="41:41">
      <c r="AO6322" s="119"/>
    </row>
    <row r="6323" spans="41:41">
      <c r="AO6323" s="119"/>
    </row>
    <row r="6324" spans="41:41">
      <c r="AO6324" s="119"/>
    </row>
    <row r="6325" spans="41:41">
      <c r="AO6325" s="119"/>
    </row>
    <row r="6326" spans="41:41">
      <c r="AO6326" s="119"/>
    </row>
    <row r="6327" spans="41:41">
      <c r="AO6327" s="119"/>
    </row>
    <row r="6328" spans="41:41">
      <c r="AO6328" s="119"/>
    </row>
    <row r="6329" spans="41:41">
      <c r="AO6329" s="119"/>
    </row>
    <row r="6330" spans="41:41">
      <c r="AO6330" s="119"/>
    </row>
    <row r="6331" spans="41:41">
      <c r="AO6331" s="119"/>
    </row>
    <row r="6332" spans="41:41">
      <c r="AO6332" s="119"/>
    </row>
    <row r="6333" spans="41:41">
      <c r="AO6333" s="119"/>
    </row>
    <row r="6334" spans="41:41">
      <c r="AO6334" s="119"/>
    </row>
    <row r="6335" spans="41:41">
      <c r="AO6335" s="119"/>
    </row>
    <row r="6336" spans="41:41">
      <c r="AO6336" s="119"/>
    </row>
    <row r="6337" spans="41:41">
      <c r="AO6337" s="119"/>
    </row>
    <row r="6338" spans="41:41">
      <c r="AO6338" s="119"/>
    </row>
    <row r="6339" spans="41:41">
      <c r="AO6339" s="119"/>
    </row>
    <row r="6340" spans="41:41">
      <c r="AO6340" s="119"/>
    </row>
    <row r="6341" spans="41:41">
      <c r="AO6341" s="119"/>
    </row>
    <row r="6342" spans="41:41">
      <c r="AO6342" s="119"/>
    </row>
    <row r="6343" spans="41:41">
      <c r="AO6343" s="119"/>
    </row>
    <row r="6344" spans="41:41">
      <c r="AO6344" s="119"/>
    </row>
    <row r="6345" spans="41:41">
      <c r="AO6345" s="119"/>
    </row>
    <row r="6346" spans="41:41">
      <c r="AO6346" s="119"/>
    </row>
    <row r="6347" spans="41:41">
      <c r="AO6347" s="119"/>
    </row>
    <row r="6348" spans="41:41">
      <c r="AO6348" s="119"/>
    </row>
    <row r="6349" spans="41:41">
      <c r="AO6349" s="119"/>
    </row>
    <row r="6350" spans="41:41">
      <c r="AO6350" s="119"/>
    </row>
    <row r="6351" spans="41:41">
      <c r="AO6351" s="119"/>
    </row>
    <row r="6352" spans="41:41">
      <c r="AO6352" s="119"/>
    </row>
    <row r="6353" spans="41:41">
      <c r="AO6353" s="119"/>
    </row>
    <row r="6354" spans="41:41">
      <c r="AO6354" s="119"/>
    </row>
    <row r="6355" spans="41:41">
      <c r="AO6355" s="119"/>
    </row>
    <row r="6356" spans="41:41">
      <c r="AO6356" s="119"/>
    </row>
    <row r="6357" spans="41:41">
      <c r="AO6357" s="119"/>
    </row>
    <row r="6358" spans="41:41">
      <c r="AO6358" s="119"/>
    </row>
    <row r="6359" spans="41:41">
      <c r="AO6359" s="119"/>
    </row>
    <row r="6360" spans="41:41">
      <c r="AO6360" s="119"/>
    </row>
    <row r="6361" spans="41:41">
      <c r="AO6361" s="119"/>
    </row>
    <row r="6362" spans="41:41">
      <c r="AO6362" s="119"/>
    </row>
    <row r="6363" spans="41:41">
      <c r="AO6363" s="119"/>
    </row>
    <row r="6364" spans="41:41">
      <c r="AO6364" s="119"/>
    </row>
    <row r="6365" spans="41:41">
      <c r="AO6365" s="119"/>
    </row>
    <row r="6366" spans="41:41">
      <c r="AO6366" s="119"/>
    </row>
    <row r="6367" spans="41:41">
      <c r="AO6367" s="119"/>
    </row>
    <row r="6368" spans="41:41">
      <c r="AO6368" s="119"/>
    </row>
    <row r="6369" spans="41:41">
      <c r="AO6369" s="119"/>
    </row>
    <row r="6370" spans="41:41">
      <c r="AO6370" s="119"/>
    </row>
    <row r="6371" spans="41:41">
      <c r="AO6371" s="119"/>
    </row>
    <row r="6372" spans="41:41">
      <c r="AO6372" s="119"/>
    </row>
    <row r="6373" spans="41:41">
      <c r="AO6373" s="119"/>
    </row>
    <row r="6374" spans="41:41">
      <c r="AO6374" s="119"/>
    </row>
    <row r="6375" spans="41:41">
      <c r="AO6375" s="119"/>
    </row>
    <row r="6376" spans="41:41">
      <c r="AO6376" s="119"/>
    </row>
    <row r="6377" spans="41:41">
      <c r="AO6377" s="119"/>
    </row>
    <row r="6378" spans="41:41">
      <c r="AO6378" s="119"/>
    </row>
    <row r="6379" spans="41:41">
      <c r="AO6379" s="119"/>
    </row>
    <row r="6380" spans="41:41">
      <c r="AO6380" s="119"/>
    </row>
    <row r="6381" spans="41:41">
      <c r="AO6381" s="119"/>
    </row>
    <row r="6382" spans="41:41">
      <c r="AO6382" s="119"/>
    </row>
    <row r="6383" spans="41:41">
      <c r="AO6383" s="119"/>
    </row>
    <row r="6384" spans="41:41">
      <c r="AO6384" s="119"/>
    </row>
    <row r="6385" spans="41:41">
      <c r="AO6385" s="119"/>
    </row>
    <row r="6386" spans="41:41">
      <c r="AO6386" s="119"/>
    </row>
    <row r="6387" spans="41:41">
      <c r="AO6387" s="119"/>
    </row>
    <row r="6388" spans="41:41">
      <c r="AO6388" s="119"/>
    </row>
    <row r="6389" spans="41:41">
      <c r="AO6389" s="119"/>
    </row>
    <row r="6390" spans="41:41">
      <c r="AO6390" s="119"/>
    </row>
    <row r="6391" spans="41:41">
      <c r="AO6391" s="119"/>
    </row>
    <row r="6392" spans="41:41">
      <c r="AO6392" s="119"/>
    </row>
    <row r="6393" spans="41:41">
      <c r="AO6393" s="119"/>
    </row>
    <row r="6394" spans="41:41">
      <c r="AO6394" s="119"/>
    </row>
    <row r="6395" spans="41:41">
      <c r="AO6395" s="119"/>
    </row>
    <row r="6396" spans="41:41">
      <c r="AO6396" s="119"/>
    </row>
    <row r="6397" spans="41:41">
      <c r="AO6397" s="119"/>
    </row>
    <row r="6398" spans="41:41">
      <c r="AO6398" s="119"/>
    </row>
    <row r="6399" spans="41:41">
      <c r="AO6399" s="119"/>
    </row>
    <row r="6400" spans="41:41">
      <c r="AO6400" s="119"/>
    </row>
    <row r="6401" spans="41:41">
      <c r="AO6401" s="119"/>
    </row>
    <row r="6402" spans="41:41">
      <c r="AO6402" s="119"/>
    </row>
    <row r="6403" spans="41:41">
      <c r="AO6403" s="119"/>
    </row>
    <row r="6404" spans="41:41">
      <c r="AO6404" s="119"/>
    </row>
    <row r="6405" spans="41:41">
      <c r="AO6405" s="119"/>
    </row>
    <row r="6406" spans="41:41">
      <c r="AO6406" s="119"/>
    </row>
    <row r="6407" spans="41:41">
      <c r="AO6407" s="119"/>
    </row>
    <row r="6408" spans="41:41">
      <c r="AO6408" s="119"/>
    </row>
    <row r="6409" spans="41:41">
      <c r="AO6409" s="119"/>
    </row>
    <row r="6410" spans="41:41">
      <c r="AO6410" s="119"/>
    </row>
    <row r="6411" spans="41:41">
      <c r="AO6411" s="119"/>
    </row>
    <row r="6412" spans="41:41">
      <c r="AO6412" s="119"/>
    </row>
    <row r="6413" spans="41:41">
      <c r="AO6413" s="119"/>
    </row>
    <row r="6414" spans="41:41">
      <c r="AO6414" s="119"/>
    </row>
    <row r="6415" spans="41:41">
      <c r="AO6415" s="119"/>
    </row>
    <row r="6416" spans="41:41">
      <c r="AO6416" s="119"/>
    </row>
    <row r="6417" spans="41:41">
      <c r="AO6417" s="119"/>
    </row>
    <row r="6418" spans="41:41">
      <c r="AO6418" s="119"/>
    </row>
    <row r="6419" spans="41:41">
      <c r="AO6419" s="119"/>
    </row>
    <row r="6420" spans="41:41">
      <c r="AO6420" s="119"/>
    </row>
    <row r="6421" spans="41:41">
      <c r="AO6421" s="119"/>
    </row>
    <row r="6422" spans="41:41">
      <c r="AO6422" s="119"/>
    </row>
    <row r="6423" spans="41:41">
      <c r="AO6423" s="119"/>
    </row>
    <row r="6424" spans="41:41">
      <c r="AO6424" s="119"/>
    </row>
    <row r="6425" spans="41:41">
      <c r="AO6425" s="119"/>
    </row>
    <row r="6426" spans="41:41">
      <c r="AO6426" s="119"/>
    </row>
    <row r="6427" spans="41:41">
      <c r="AO6427" s="119"/>
    </row>
    <row r="6428" spans="41:41">
      <c r="AO6428" s="119"/>
    </row>
    <row r="6429" spans="41:41">
      <c r="AO6429" s="119"/>
    </row>
    <row r="6430" spans="41:41">
      <c r="AO6430" s="119"/>
    </row>
    <row r="6431" spans="41:41">
      <c r="AO6431" s="119"/>
    </row>
    <row r="6432" spans="41:41">
      <c r="AO6432" s="119"/>
    </row>
    <row r="6433" spans="41:41">
      <c r="AO6433" s="119"/>
    </row>
    <row r="6434" spans="41:41">
      <c r="AO6434" s="119"/>
    </row>
    <row r="6435" spans="41:41">
      <c r="AO6435" s="119"/>
    </row>
    <row r="6436" spans="41:41">
      <c r="AO6436" s="119"/>
    </row>
    <row r="6437" spans="41:41">
      <c r="AO6437" s="119"/>
    </row>
    <row r="6438" spans="41:41">
      <c r="AO6438" s="119"/>
    </row>
    <row r="6439" spans="41:41">
      <c r="AO6439" s="119"/>
    </row>
    <row r="6440" spans="41:41">
      <c r="AO6440" s="119"/>
    </row>
    <row r="6441" spans="41:41">
      <c r="AO6441" s="119"/>
    </row>
    <row r="6442" spans="41:41">
      <c r="AO6442" s="119"/>
    </row>
    <row r="6443" spans="41:41">
      <c r="AO6443" s="119"/>
    </row>
    <row r="6444" spans="41:41">
      <c r="AO6444" s="119"/>
    </row>
    <row r="6445" spans="41:41">
      <c r="AO6445" s="119"/>
    </row>
    <row r="6446" spans="41:41">
      <c r="AO6446" s="119"/>
    </row>
    <row r="6447" spans="41:41">
      <c r="AO6447" s="119"/>
    </row>
    <row r="6448" spans="41:41">
      <c r="AO6448" s="119"/>
    </row>
    <row r="6449" spans="41:41">
      <c r="AO6449" s="119"/>
    </row>
    <row r="6450" spans="41:41">
      <c r="AO6450" s="119"/>
    </row>
    <row r="6451" spans="41:41">
      <c r="AO6451" s="119"/>
    </row>
    <row r="6452" spans="41:41">
      <c r="AO6452" s="119"/>
    </row>
    <row r="6453" spans="41:41">
      <c r="AO6453" s="119"/>
    </row>
    <row r="6454" spans="41:41">
      <c r="AO6454" s="119"/>
    </row>
    <row r="6455" spans="41:41">
      <c r="AO6455" s="119"/>
    </row>
    <row r="6456" spans="41:41">
      <c r="AO6456" s="119"/>
    </row>
    <row r="6457" spans="41:41">
      <c r="AO6457" s="119"/>
    </row>
    <row r="6458" spans="41:41">
      <c r="AO6458" s="119"/>
    </row>
    <row r="6459" spans="41:41">
      <c r="AO6459" s="119"/>
    </row>
    <row r="6460" spans="41:41">
      <c r="AO6460" s="119"/>
    </row>
    <row r="6461" spans="41:41">
      <c r="AO6461" s="119"/>
    </row>
    <row r="6462" spans="41:41">
      <c r="AO6462" s="119"/>
    </row>
    <row r="6463" spans="41:41">
      <c r="AO6463" s="119"/>
    </row>
    <row r="6464" spans="41:41">
      <c r="AO6464" s="119"/>
    </row>
    <row r="6465" spans="41:41">
      <c r="AO6465" s="119"/>
    </row>
    <row r="6466" spans="41:41">
      <c r="AO6466" s="119"/>
    </row>
    <row r="6467" spans="41:41">
      <c r="AO6467" s="119"/>
    </row>
    <row r="6468" spans="41:41">
      <c r="AO6468" s="119"/>
    </row>
    <row r="6469" spans="41:41">
      <c r="AO6469" s="119"/>
    </row>
    <row r="6470" spans="41:41">
      <c r="AO6470" s="119"/>
    </row>
    <row r="6471" spans="41:41">
      <c r="AO6471" s="119"/>
    </row>
    <row r="6472" spans="41:41">
      <c r="AO6472" s="119"/>
    </row>
    <row r="6473" spans="41:41">
      <c r="AO6473" s="119"/>
    </row>
    <row r="6474" spans="41:41">
      <c r="AO6474" s="119"/>
    </row>
    <row r="6475" spans="41:41">
      <c r="AO6475" s="119"/>
    </row>
    <row r="6476" spans="41:41">
      <c r="AO6476" s="119"/>
    </row>
    <row r="6477" spans="41:41">
      <c r="AO6477" s="119"/>
    </row>
    <row r="6478" spans="41:41">
      <c r="AO6478" s="119"/>
    </row>
    <row r="6479" spans="41:41">
      <c r="AO6479" s="119"/>
    </row>
    <row r="6480" spans="41:41">
      <c r="AO6480" s="119"/>
    </row>
    <row r="6481" spans="41:41">
      <c r="AO6481" s="119"/>
    </row>
    <row r="6482" spans="41:41">
      <c r="AO6482" s="119"/>
    </row>
    <row r="6483" spans="41:41">
      <c r="AO6483" s="119"/>
    </row>
    <row r="6484" spans="41:41">
      <c r="AO6484" s="119"/>
    </row>
    <row r="6485" spans="41:41">
      <c r="AO6485" s="119"/>
    </row>
    <row r="6486" spans="41:41">
      <c r="AO6486" s="119"/>
    </row>
    <row r="6487" spans="41:41">
      <c r="AO6487" s="119"/>
    </row>
    <row r="6488" spans="41:41">
      <c r="AO6488" s="119"/>
    </row>
    <row r="6489" spans="41:41">
      <c r="AO6489" s="119"/>
    </row>
    <row r="6490" spans="41:41">
      <c r="AO6490" s="119"/>
    </row>
    <row r="6491" spans="41:41">
      <c r="AO6491" s="119"/>
    </row>
    <row r="6492" spans="41:41">
      <c r="AO6492" s="119"/>
    </row>
    <row r="6493" spans="41:41">
      <c r="AO6493" s="119"/>
    </row>
    <row r="6494" spans="41:41">
      <c r="AO6494" s="119"/>
    </row>
    <row r="6495" spans="41:41">
      <c r="AO6495" s="119"/>
    </row>
    <row r="6496" spans="41:41">
      <c r="AO6496" s="119"/>
    </row>
    <row r="6497" spans="41:41">
      <c r="AO6497" s="119"/>
    </row>
    <row r="6498" spans="41:41">
      <c r="AO6498" s="119"/>
    </row>
    <row r="6499" spans="41:41">
      <c r="AO6499" s="119"/>
    </row>
    <row r="6500" spans="41:41">
      <c r="AO6500" s="119"/>
    </row>
    <row r="6501" spans="41:41">
      <c r="AO6501" s="119"/>
    </row>
    <row r="6502" spans="41:41">
      <c r="AO6502" s="119"/>
    </row>
    <row r="6503" spans="41:41">
      <c r="AO6503" s="119"/>
    </row>
    <row r="6504" spans="41:41">
      <c r="AO6504" s="119"/>
    </row>
    <row r="6505" spans="41:41">
      <c r="AO6505" s="119"/>
    </row>
    <row r="6506" spans="41:41">
      <c r="AO6506" s="119"/>
    </row>
    <row r="6507" spans="41:41">
      <c r="AO6507" s="119"/>
    </row>
    <row r="6508" spans="41:41">
      <c r="AO6508" s="119"/>
    </row>
    <row r="6509" spans="41:41">
      <c r="AO6509" s="119"/>
    </row>
    <row r="6510" spans="41:41">
      <c r="AO6510" s="119"/>
    </row>
    <row r="6511" spans="41:41">
      <c r="AO6511" s="119"/>
    </row>
    <row r="6512" spans="41:41">
      <c r="AO6512" s="119"/>
    </row>
    <row r="6513" spans="41:41">
      <c r="AO6513" s="119"/>
    </row>
    <row r="6514" spans="41:41">
      <c r="AO6514" s="119"/>
    </row>
    <row r="6515" spans="41:41">
      <c r="AO6515" s="119"/>
    </row>
    <row r="6516" spans="41:41">
      <c r="AO6516" s="119"/>
    </row>
    <row r="6517" spans="41:41">
      <c r="AO6517" s="119"/>
    </row>
    <row r="6518" spans="41:41">
      <c r="AO6518" s="119"/>
    </row>
    <row r="6519" spans="41:41">
      <c r="AO6519" s="119"/>
    </row>
    <row r="6520" spans="41:41">
      <c r="AO6520" s="119"/>
    </row>
    <row r="6521" spans="41:41">
      <c r="AO6521" s="119"/>
    </row>
    <row r="6522" spans="41:41">
      <c r="AO6522" s="119"/>
    </row>
    <row r="6523" spans="41:41">
      <c r="AO6523" s="119"/>
    </row>
    <row r="6524" spans="41:41">
      <c r="AO6524" s="119"/>
    </row>
    <row r="6525" spans="41:41">
      <c r="AO6525" s="119"/>
    </row>
    <row r="6526" spans="41:41">
      <c r="AO6526" s="119"/>
    </row>
    <row r="6527" spans="41:41">
      <c r="AO6527" s="119"/>
    </row>
    <row r="6528" spans="41:41">
      <c r="AO6528" s="119"/>
    </row>
    <row r="6529" spans="41:41">
      <c r="AO6529" s="119"/>
    </row>
    <row r="6530" spans="41:41">
      <c r="AO6530" s="119"/>
    </row>
    <row r="6531" spans="41:41">
      <c r="AO6531" s="119"/>
    </row>
    <row r="6532" spans="41:41">
      <c r="AO6532" s="119"/>
    </row>
    <row r="6533" spans="41:41">
      <c r="AO6533" s="119"/>
    </row>
    <row r="6534" spans="41:41">
      <c r="AO6534" s="119"/>
    </row>
    <row r="6535" spans="41:41">
      <c r="AO6535" s="119"/>
    </row>
    <row r="6536" spans="41:41">
      <c r="AO6536" s="119"/>
    </row>
    <row r="6537" spans="41:41">
      <c r="AO6537" s="119"/>
    </row>
    <row r="6538" spans="41:41">
      <c r="AO6538" s="119"/>
    </row>
    <row r="6539" spans="41:41">
      <c r="AO6539" s="119"/>
    </row>
    <row r="6540" spans="41:41">
      <c r="AO6540" s="119"/>
    </row>
    <row r="6541" spans="41:41">
      <c r="AO6541" s="119"/>
    </row>
    <row r="6542" spans="41:41">
      <c r="AO6542" s="119"/>
    </row>
    <row r="6543" spans="41:41">
      <c r="AO6543" s="119"/>
    </row>
    <row r="6544" spans="41:41">
      <c r="AO6544" s="119"/>
    </row>
    <row r="6545" spans="41:41">
      <c r="AO6545" s="119"/>
    </row>
    <row r="6546" spans="41:41">
      <c r="AO6546" s="119"/>
    </row>
    <row r="6547" spans="41:41">
      <c r="AO6547" s="119"/>
    </row>
    <row r="6548" spans="41:41">
      <c r="AO6548" s="119"/>
    </row>
    <row r="6549" spans="41:41">
      <c r="AO6549" s="119"/>
    </row>
    <row r="6550" spans="41:41">
      <c r="AO6550" s="119"/>
    </row>
    <row r="6551" spans="41:41">
      <c r="AO6551" s="119"/>
    </row>
    <row r="6552" spans="41:41">
      <c r="AO6552" s="119"/>
    </row>
    <row r="6553" spans="41:41">
      <c r="AO6553" s="119"/>
    </row>
    <row r="6554" spans="41:41">
      <c r="AO6554" s="119"/>
    </row>
    <row r="6555" spans="41:41">
      <c r="AO6555" s="119"/>
    </row>
    <row r="6556" spans="41:41">
      <c r="AO6556" s="119"/>
    </row>
    <row r="6557" spans="41:41">
      <c r="AO6557" s="119"/>
    </row>
    <row r="6558" spans="41:41">
      <c r="AO6558" s="119"/>
    </row>
    <row r="6559" spans="41:41">
      <c r="AO6559" s="119"/>
    </row>
    <row r="6560" spans="41:41">
      <c r="AO6560" s="119"/>
    </row>
    <row r="6561" spans="41:41">
      <c r="AO6561" s="119"/>
    </row>
    <row r="6562" spans="41:41">
      <c r="AO6562" s="119"/>
    </row>
    <row r="6563" spans="41:41">
      <c r="AO6563" s="119"/>
    </row>
    <row r="6564" spans="41:41">
      <c r="AO6564" s="119"/>
    </row>
    <row r="6565" spans="41:41">
      <c r="AO6565" s="119"/>
    </row>
    <row r="6566" spans="41:41">
      <c r="AO6566" s="119"/>
    </row>
    <row r="6567" spans="41:41">
      <c r="AO6567" s="119"/>
    </row>
    <row r="6568" spans="41:41">
      <c r="AO6568" s="119"/>
    </row>
    <row r="6569" spans="41:41">
      <c r="AO6569" s="119"/>
    </row>
    <row r="6570" spans="41:41">
      <c r="AO6570" s="119"/>
    </row>
    <row r="6571" spans="41:41">
      <c r="AO6571" s="119"/>
    </row>
    <row r="6572" spans="41:41">
      <c r="AO6572" s="119"/>
    </row>
    <row r="6573" spans="41:41">
      <c r="AO6573" s="119"/>
    </row>
    <row r="6574" spans="41:41">
      <c r="AO6574" s="119"/>
    </row>
    <row r="6575" spans="41:41">
      <c r="AO6575" s="119"/>
    </row>
    <row r="6576" spans="41:41">
      <c r="AO6576" s="119"/>
    </row>
    <row r="6577" spans="41:41">
      <c r="AO6577" s="119"/>
    </row>
    <row r="6578" spans="41:41">
      <c r="AO6578" s="119"/>
    </row>
    <row r="6579" spans="41:41">
      <c r="AO6579" s="119"/>
    </row>
    <row r="6580" spans="41:41">
      <c r="AO6580" s="119"/>
    </row>
    <row r="6581" spans="41:41">
      <c r="AO6581" s="119"/>
    </row>
    <row r="6582" spans="41:41">
      <c r="AO6582" s="119"/>
    </row>
    <row r="6583" spans="41:41">
      <c r="AO6583" s="119"/>
    </row>
    <row r="6584" spans="41:41">
      <c r="AO6584" s="119"/>
    </row>
    <row r="6585" spans="41:41">
      <c r="AO6585" s="119"/>
    </row>
    <row r="6586" spans="41:41">
      <c r="AO6586" s="119"/>
    </row>
    <row r="6587" spans="41:41">
      <c r="AO6587" s="119"/>
    </row>
    <row r="6588" spans="41:41">
      <c r="AO6588" s="119"/>
    </row>
    <row r="6589" spans="41:41">
      <c r="AO6589" s="119"/>
    </row>
    <row r="6590" spans="41:41">
      <c r="AO6590" s="119"/>
    </row>
    <row r="6591" spans="41:41">
      <c r="AO6591" s="119"/>
    </row>
    <row r="6592" spans="41:41">
      <c r="AO6592" s="119"/>
    </row>
    <row r="6593" spans="41:41">
      <c r="AO6593" s="119"/>
    </row>
    <row r="6594" spans="41:41">
      <c r="AO6594" s="119"/>
    </row>
    <row r="6595" spans="41:41">
      <c r="AO6595" s="119"/>
    </row>
    <row r="6596" spans="41:41">
      <c r="AO6596" s="119"/>
    </row>
    <row r="6597" spans="41:41">
      <c r="AO6597" s="119"/>
    </row>
    <row r="6598" spans="41:41">
      <c r="AO6598" s="119"/>
    </row>
    <row r="6599" spans="41:41">
      <c r="AO6599" s="119"/>
    </row>
    <row r="6600" spans="41:41">
      <c r="AO6600" s="119"/>
    </row>
    <row r="6601" spans="41:41">
      <c r="AO6601" s="119"/>
    </row>
    <row r="6602" spans="41:41">
      <c r="AO6602" s="119"/>
    </row>
    <row r="6603" spans="41:41">
      <c r="AO6603" s="119"/>
    </row>
    <row r="6604" spans="41:41">
      <c r="AO6604" s="119"/>
    </row>
    <row r="6605" spans="41:41">
      <c r="AO6605" s="119"/>
    </row>
    <row r="6606" spans="41:41">
      <c r="AO6606" s="119"/>
    </row>
    <row r="6607" spans="41:41">
      <c r="AO6607" s="119"/>
    </row>
    <row r="6608" spans="41:41">
      <c r="AO6608" s="119"/>
    </row>
    <row r="6609" spans="41:41">
      <c r="AO6609" s="119"/>
    </row>
    <row r="6610" spans="41:41">
      <c r="AO6610" s="119"/>
    </row>
    <row r="6611" spans="41:41">
      <c r="AO6611" s="119"/>
    </row>
    <row r="6612" spans="41:41">
      <c r="AO6612" s="119"/>
    </row>
    <row r="6613" spans="41:41">
      <c r="AO6613" s="119"/>
    </row>
    <row r="6614" spans="41:41">
      <c r="AO6614" s="119"/>
    </row>
    <row r="6615" spans="41:41">
      <c r="AO6615" s="119"/>
    </row>
    <row r="6616" spans="41:41">
      <c r="AO6616" s="119"/>
    </row>
    <row r="6617" spans="41:41">
      <c r="AO6617" s="119"/>
    </row>
    <row r="6618" spans="41:41">
      <c r="AO6618" s="119"/>
    </row>
    <row r="6619" spans="41:41">
      <c r="AO6619" s="119"/>
    </row>
    <row r="6620" spans="41:41">
      <c r="AO6620" s="119"/>
    </row>
    <row r="6621" spans="41:41">
      <c r="AO6621" s="119"/>
    </row>
    <row r="6622" spans="41:41">
      <c r="AO6622" s="119"/>
    </row>
    <row r="6623" spans="41:41">
      <c r="AO6623" s="119"/>
    </row>
    <row r="6624" spans="41:41">
      <c r="AO6624" s="119"/>
    </row>
    <row r="6625" spans="41:41">
      <c r="AO6625" s="119"/>
    </row>
    <row r="6626" spans="41:41">
      <c r="AO6626" s="119"/>
    </row>
    <row r="6627" spans="41:41">
      <c r="AO6627" s="119"/>
    </row>
    <row r="6628" spans="41:41">
      <c r="AO6628" s="119"/>
    </row>
    <row r="6629" spans="41:41">
      <c r="AO6629" s="119"/>
    </row>
    <row r="6630" spans="41:41">
      <c r="AO6630" s="119"/>
    </row>
    <row r="6631" spans="41:41">
      <c r="AO6631" s="119"/>
    </row>
    <row r="6632" spans="41:41">
      <c r="AO6632" s="119"/>
    </row>
    <row r="6633" spans="41:41">
      <c r="AO6633" s="119"/>
    </row>
    <row r="6634" spans="41:41">
      <c r="AO6634" s="119"/>
    </row>
    <row r="6635" spans="41:41">
      <c r="AO6635" s="119"/>
    </row>
    <row r="6636" spans="41:41">
      <c r="AO6636" s="119"/>
    </row>
    <row r="6637" spans="41:41">
      <c r="AO6637" s="119"/>
    </row>
    <row r="6638" spans="41:41">
      <c r="AO6638" s="119"/>
    </row>
    <row r="6639" spans="41:41">
      <c r="AO6639" s="119"/>
    </row>
    <row r="6640" spans="41:41">
      <c r="AO6640" s="119"/>
    </row>
    <row r="6641" spans="41:41">
      <c r="AO6641" s="119"/>
    </row>
    <row r="6642" spans="41:41">
      <c r="AO6642" s="119"/>
    </row>
    <row r="6643" spans="41:41">
      <c r="AO6643" s="119"/>
    </row>
    <row r="6644" spans="41:41">
      <c r="AO6644" s="119"/>
    </row>
    <row r="6645" spans="41:41">
      <c r="AO6645" s="119"/>
    </row>
    <row r="6646" spans="41:41">
      <c r="AO6646" s="119"/>
    </row>
    <row r="6647" spans="41:41">
      <c r="AO6647" s="119"/>
    </row>
    <row r="6648" spans="41:41">
      <c r="AO6648" s="119"/>
    </row>
    <row r="6649" spans="41:41">
      <c r="AO6649" s="119"/>
    </row>
    <row r="6650" spans="41:41">
      <c r="AO6650" s="119"/>
    </row>
    <row r="6651" spans="41:41">
      <c r="AO6651" s="119"/>
    </row>
    <row r="6652" spans="41:41">
      <c r="AO6652" s="119"/>
    </row>
    <row r="6653" spans="41:41">
      <c r="AO6653" s="119"/>
    </row>
    <row r="6654" spans="41:41">
      <c r="AO6654" s="119"/>
    </row>
    <row r="6655" spans="41:41">
      <c r="AO6655" s="119"/>
    </row>
    <row r="6656" spans="41:41">
      <c r="AO6656" s="119"/>
    </row>
    <row r="6657" spans="41:41">
      <c r="AO6657" s="119"/>
    </row>
    <row r="6658" spans="41:41">
      <c r="AO6658" s="119"/>
    </row>
    <row r="6659" spans="41:41">
      <c r="AO6659" s="119"/>
    </row>
    <row r="6660" spans="41:41">
      <c r="AO6660" s="119"/>
    </row>
    <row r="6661" spans="41:41">
      <c r="AO6661" s="119"/>
    </row>
    <row r="6662" spans="41:41">
      <c r="AO6662" s="119"/>
    </row>
    <row r="6663" spans="41:41">
      <c r="AO6663" s="119"/>
    </row>
    <row r="6664" spans="41:41">
      <c r="AO6664" s="119"/>
    </row>
    <row r="6665" spans="41:41">
      <c r="AO6665" s="119"/>
    </row>
    <row r="6666" spans="41:41">
      <c r="AO6666" s="119"/>
    </row>
    <row r="6667" spans="41:41">
      <c r="AO6667" s="119"/>
    </row>
    <row r="6668" spans="41:41">
      <c r="AO6668" s="119"/>
    </row>
    <row r="6669" spans="41:41">
      <c r="AO6669" s="119"/>
    </row>
    <row r="6670" spans="41:41">
      <c r="AO6670" s="119"/>
    </row>
    <row r="6671" spans="41:41">
      <c r="AO6671" s="119"/>
    </row>
    <row r="6672" spans="41:41">
      <c r="AO6672" s="119"/>
    </row>
    <row r="6673" spans="41:41">
      <c r="AO6673" s="119"/>
    </row>
    <row r="6674" spans="41:41">
      <c r="AO6674" s="119"/>
    </row>
    <row r="6675" spans="41:41">
      <c r="AO6675" s="119"/>
    </row>
    <row r="6676" spans="41:41">
      <c r="AO6676" s="119"/>
    </row>
    <row r="6677" spans="41:41">
      <c r="AO6677" s="119"/>
    </row>
    <row r="6678" spans="41:41">
      <c r="AO6678" s="119"/>
    </row>
    <row r="6679" spans="41:41">
      <c r="AO6679" s="119"/>
    </row>
    <row r="6680" spans="41:41">
      <c r="AO6680" s="119"/>
    </row>
    <row r="6681" spans="41:41">
      <c r="AO6681" s="119"/>
    </row>
    <row r="6682" spans="41:41">
      <c r="AO6682" s="119"/>
    </row>
    <row r="6683" spans="41:41">
      <c r="AO6683" s="119"/>
    </row>
    <row r="6684" spans="41:41">
      <c r="AO6684" s="119"/>
    </row>
    <row r="6685" spans="41:41">
      <c r="AO6685" s="119"/>
    </row>
    <row r="6686" spans="41:41">
      <c r="AO6686" s="119"/>
    </row>
    <row r="6687" spans="41:41">
      <c r="AO6687" s="119"/>
    </row>
    <row r="6688" spans="41:41">
      <c r="AO6688" s="119"/>
    </row>
    <row r="6689" spans="41:41">
      <c r="AO6689" s="119"/>
    </row>
    <row r="6690" spans="41:41">
      <c r="AO6690" s="119"/>
    </row>
    <row r="6691" spans="41:41">
      <c r="AO6691" s="119"/>
    </row>
    <row r="6692" spans="41:41">
      <c r="AO6692" s="119"/>
    </row>
    <row r="6693" spans="41:41">
      <c r="AO6693" s="119"/>
    </row>
    <row r="6694" spans="41:41">
      <c r="AO6694" s="119"/>
    </row>
    <row r="6695" spans="41:41">
      <c r="AO6695" s="119"/>
    </row>
    <row r="6696" spans="41:41">
      <c r="AO6696" s="119"/>
    </row>
    <row r="6697" spans="41:41">
      <c r="AO6697" s="119"/>
    </row>
    <row r="6698" spans="41:41">
      <c r="AO6698" s="119"/>
    </row>
    <row r="6699" spans="41:41">
      <c r="AO6699" s="119"/>
    </row>
    <row r="6700" spans="41:41">
      <c r="AO6700" s="119"/>
    </row>
    <row r="6701" spans="41:41">
      <c r="AO6701" s="119"/>
    </row>
    <row r="6702" spans="41:41">
      <c r="AO6702" s="119"/>
    </row>
    <row r="6703" spans="41:41">
      <c r="AO6703" s="119"/>
    </row>
    <row r="6704" spans="41:41">
      <c r="AO6704" s="119"/>
    </row>
    <row r="6705" spans="41:41">
      <c r="AO6705" s="119"/>
    </row>
    <row r="6706" spans="41:41">
      <c r="AO6706" s="119"/>
    </row>
    <row r="6707" spans="41:41">
      <c r="AO6707" s="119"/>
    </row>
    <row r="6708" spans="41:41">
      <c r="AO6708" s="119"/>
    </row>
    <row r="6709" spans="41:41">
      <c r="AO6709" s="119"/>
    </row>
    <row r="6710" spans="41:41">
      <c r="AO6710" s="119"/>
    </row>
    <row r="6711" spans="41:41">
      <c r="AO6711" s="119"/>
    </row>
    <row r="6712" spans="41:41">
      <c r="AO6712" s="119"/>
    </row>
    <row r="6713" spans="41:41">
      <c r="AO6713" s="119"/>
    </row>
    <row r="6714" spans="41:41">
      <c r="AO6714" s="119"/>
    </row>
    <row r="6715" spans="41:41">
      <c r="AO6715" s="119"/>
    </row>
    <row r="6716" spans="41:41">
      <c r="AO6716" s="119"/>
    </row>
    <row r="6717" spans="41:41">
      <c r="AO6717" s="119"/>
    </row>
    <row r="6718" spans="41:41">
      <c r="AO6718" s="119"/>
    </row>
    <row r="6719" spans="41:41">
      <c r="AO6719" s="119"/>
    </row>
    <row r="6720" spans="41:41">
      <c r="AO6720" s="119"/>
    </row>
    <row r="6721" spans="41:41">
      <c r="AO6721" s="119"/>
    </row>
    <row r="6722" spans="41:41">
      <c r="AO6722" s="119"/>
    </row>
    <row r="6723" spans="41:41">
      <c r="AO6723" s="119"/>
    </row>
    <row r="6724" spans="41:41">
      <c r="AO6724" s="119"/>
    </row>
    <row r="6725" spans="41:41">
      <c r="AO6725" s="119"/>
    </row>
    <row r="6726" spans="41:41">
      <c r="AO6726" s="119"/>
    </row>
    <row r="6727" spans="41:41">
      <c r="AO6727" s="119"/>
    </row>
    <row r="6728" spans="41:41">
      <c r="AO6728" s="119"/>
    </row>
    <row r="6729" spans="41:41">
      <c r="AO6729" s="119"/>
    </row>
    <row r="6730" spans="41:41">
      <c r="AO6730" s="119"/>
    </row>
    <row r="6731" spans="41:41">
      <c r="AO6731" s="119"/>
    </row>
    <row r="6732" spans="41:41">
      <c r="AO6732" s="119"/>
    </row>
    <row r="6733" spans="41:41">
      <c r="AO6733" s="119"/>
    </row>
    <row r="6734" spans="41:41">
      <c r="AO6734" s="119"/>
    </row>
    <row r="6735" spans="41:41">
      <c r="AO6735" s="119"/>
    </row>
    <row r="6736" spans="41:41">
      <c r="AO6736" s="119"/>
    </row>
    <row r="6737" spans="41:41">
      <c r="AO6737" s="119"/>
    </row>
    <row r="6738" spans="41:41">
      <c r="AO6738" s="119"/>
    </row>
    <row r="6739" spans="41:41">
      <c r="AO6739" s="119"/>
    </row>
    <row r="6740" spans="41:41">
      <c r="AO6740" s="119"/>
    </row>
    <row r="6741" spans="41:41">
      <c r="AO6741" s="119"/>
    </row>
    <row r="6742" spans="41:41">
      <c r="AO6742" s="119"/>
    </row>
    <row r="6743" spans="41:41">
      <c r="AO6743" s="119"/>
    </row>
    <row r="6744" spans="41:41">
      <c r="AO6744" s="119"/>
    </row>
    <row r="6745" spans="41:41">
      <c r="AO6745" s="119"/>
    </row>
    <row r="6746" spans="41:41">
      <c r="AO6746" s="119"/>
    </row>
    <row r="6747" spans="41:41">
      <c r="AO6747" s="119"/>
    </row>
    <row r="6748" spans="41:41">
      <c r="AO6748" s="119"/>
    </row>
    <row r="6749" spans="41:41">
      <c r="AO6749" s="119"/>
    </row>
    <row r="6750" spans="41:41">
      <c r="AO6750" s="119"/>
    </row>
    <row r="6751" spans="41:41">
      <c r="AO6751" s="119"/>
    </row>
    <row r="6752" spans="41:41">
      <c r="AO6752" s="119"/>
    </row>
    <row r="6753" spans="41:41">
      <c r="AO6753" s="119"/>
    </row>
    <row r="6754" spans="41:41">
      <c r="AO6754" s="119"/>
    </row>
    <row r="6755" spans="41:41">
      <c r="AO6755" s="119"/>
    </row>
    <row r="6756" spans="41:41">
      <c r="AO6756" s="119"/>
    </row>
    <row r="6757" spans="41:41">
      <c r="AO6757" s="119"/>
    </row>
    <row r="6758" spans="41:41">
      <c r="AO6758" s="119"/>
    </row>
    <row r="6759" spans="41:41">
      <c r="AO6759" s="119"/>
    </row>
    <row r="6760" spans="41:41">
      <c r="AO6760" s="119"/>
    </row>
    <row r="6761" spans="41:41">
      <c r="AO6761" s="119"/>
    </row>
    <row r="6762" spans="41:41">
      <c r="AO6762" s="119"/>
    </row>
    <row r="6763" spans="41:41">
      <c r="AO6763" s="119"/>
    </row>
    <row r="6764" spans="41:41">
      <c r="AO6764" s="119"/>
    </row>
    <row r="6765" spans="41:41">
      <c r="AO6765" s="119"/>
    </row>
    <row r="6766" spans="41:41">
      <c r="AO6766" s="119"/>
    </row>
    <row r="6767" spans="41:41">
      <c r="AO6767" s="119"/>
    </row>
    <row r="6768" spans="41:41">
      <c r="AO6768" s="119"/>
    </row>
    <row r="6769" spans="41:41">
      <c r="AO6769" s="119"/>
    </row>
    <row r="6770" spans="41:41">
      <c r="AO6770" s="119"/>
    </row>
    <row r="6771" spans="41:41">
      <c r="AO6771" s="119"/>
    </row>
    <row r="6772" spans="41:41">
      <c r="AO6772" s="119"/>
    </row>
    <row r="6773" spans="41:41">
      <c r="AO6773" s="119"/>
    </row>
    <row r="6774" spans="41:41">
      <c r="AO6774" s="119"/>
    </row>
    <row r="6775" spans="41:41">
      <c r="AO6775" s="119"/>
    </row>
    <row r="6776" spans="41:41">
      <c r="AO6776" s="119"/>
    </row>
    <row r="6777" spans="41:41">
      <c r="AO6777" s="119"/>
    </row>
    <row r="6778" spans="41:41">
      <c r="AO6778" s="119"/>
    </row>
    <row r="6779" spans="41:41">
      <c r="AO6779" s="119"/>
    </row>
    <row r="6780" spans="41:41">
      <c r="AO6780" s="119"/>
    </row>
    <row r="6781" spans="41:41">
      <c r="AO6781" s="119"/>
    </row>
    <row r="6782" spans="41:41">
      <c r="AO6782" s="119"/>
    </row>
    <row r="6783" spans="41:41">
      <c r="AO6783" s="119"/>
    </row>
    <row r="6784" spans="41:41">
      <c r="AO6784" s="119"/>
    </row>
    <row r="6785" spans="41:41">
      <c r="AO6785" s="119"/>
    </row>
    <row r="6786" spans="41:41">
      <c r="AO6786" s="119"/>
    </row>
    <row r="6787" spans="41:41">
      <c r="AO6787" s="119"/>
    </row>
    <row r="6788" spans="41:41">
      <c r="AO6788" s="119"/>
    </row>
    <row r="6789" spans="41:41">
      <c r="AO6789" s="119"/>
    </row>
    <row r="6790" spans="41:41">
      <c r="AO6790" s="119"/>
    </row>
    <row r="6791" spans="41:41">
      <c r="AO6791" s="119"/>
    </row>
    <row r="6792" spans="41:41">
      <c r="AO6792" s="119"/>
    </row>
    <row r="6793" spans="41:41">
      <c r="AO6793" s="119"/>
    </row>
    <row r="6794" spans="41:41">
      <c r="AO6794" s="119"/>
    </row>
    <row r="6795" spans="41:41">
      <c r="AO6795" s="119"/>
    </row>
    <row r="6796" spans="41:41">
      <c r="AO6796" s="119"/>
    </row>
    <row r="6797" spans="41:41">
      <c r="AO6797" s="119"/>
    </row>
    <row r="6798" spans="41:41">
      <c r="AO6798" s="119"/>
    </row>
    <row r="6799" spans="41:41">
      <c r="AO6799" s="119"/>
    </row>
    <row r="6800" spans="41:41">
      <c r="AO6800" s="119"/>
    </row>
    <row r="6801" spans="41:41">
      <c r="AO6801" s="119"/>
    </row>
    <row r="6802" spans="41:41">
      <c r="AO6802" s="119"/>
    </row>
    <row r="6803" spans="41:41">
      <c r="AO6803" s="119"/>
    </row>
    <row r="6804" spans="41:41">
      <c r="AO6804" s="119"/>
    </row>
    <row r="6805" spans="41:41">
      <c r="AO6805" s="119"/>
    </row>
    <row r="6806" spans="41:41">
      <c r="AO6806" s="119"/>
    </row>
    <row r="6807" spans="41:41">
      <c r="AO6807" s="119"/>
    </row>
    <row r="6808" spans="41:41">
      <c r="AO6808" s="119"/>
    </row>
    <row r="6809" spans="41:41">
      <c r="AO6809" s="119"/>
    </row>
    <row r="6810" spans="41:41">
      <c r="AO6810" s="119"/>
    </row>
    <row r="6811" spans="41:41">
      <c r="AO6811" s="119"/>
    </row>
    <row r="6812" spans="41:41">
      <c r="AO6812" s="119"/>
    </row>
    <row r="6813" spans="41:41">
      <c r="AO6813" s="119"/>
    </row>
    <row r="6814" spans="41:41">
      <c r="AO6814" s="119"/>
    </row>
    <row r="6815" spans="41:41">
      <c r="AO6815" s="119"/>
    </row>
    <row r="6816" spans="41:41">
      <c r="AO6816" s="119"/>
    </row>
    <row r="6817" spans="41:41">
      <c r="AO6817" s="119"/>
    </row>
    <row r="6818" spans="41:41">
      <c r="AO6818" s="119"/>
    </row>
    <row r="6819" spans="41:41">
      <c r="AO6819" s="119"/>
    </row>
    <row r="6820" spans="41:41">
      <c r="AO6820" s="119"/>
    </row>
    <row r="6821" spans="41:41">
      <c r="AO6821" s="119"/>
    </row>
    <row r="6822" spans="41:41">
      <c r="AO6822" s="119"/>
    </row>
    <row r="6823" spans="41:41">
      <c r="AO6823" s="119"/>
    </row>
    <row r="6824" spans="41:41">
      <c r="AO6824" s="119"/>
    </row>
    <row r="6825" spans="41:41">
      <c r="AO6825" s="119"/>
    </row>
    <row r="6826" spans="41:41">
      <c r="AO6826" s="119"/>
    </row>
    <row r="6827" spans="41:41">
      <c r="AO6827" s="119"/>
    </row>
    <row r="6828" spans="41:41">
      <c r="AO6828" s="119"/>
    </row>
    <row r="6829" spans="41:41">
      <c r="AO6829" s="119"/>
    </row>
    <row r="6830" spans="41:41">
      <c r="AO6830" s="119"/>
    </row>
    <row r="6831" spans="41:41">
      <c r="AO6831" s="119"/>
    </row>
    <row r="6832" spans="41:41">
      <c r="AO6832" s="119"/>
    </row>
    <row r="6833" spans="41:41">
      <c r="AO6833" s="119"/>
    </row>
    <row r="6834" spans="41:41">
      <c r="AO6834" s="119"/>
    </row>
    <row r="6835" spans="41:41">
      <c r="AO6835" s="119"/>
    </row>
    <row r="6836" spans="41:41">
      <c r="AO6836" s="119"/>
    </row>
    <row r="6837" spans="41:41">
      <c r="AO6837" s="119"/>
    </row>
    <row r="6838" spans="41:41">
      <c r="AO6838" s="119"/>
    </row>
    <row r="6839" spans="41:41">
      <c r="AO6839" s="119"/>
    </row>
    <row r="6840" spans="41:41">
      <c r="AO6840" s="119"/>
    </row>
    <row r="6841" spans="41:41">
      <c r="AO6841" s="119"/>
    </row>
    <row r="6842" spans="41:41">
      <c r="AO6842" s="119"/>
    </row>
    <row r="6843" spans="41:41">
      <c r="AO6843" s="119"/>
    </row>
    <row r="6844" spans="41:41">
      <c r="AO6844" s="119"/>
    </row>
    <row r="6845" spans="41:41">
      <c r="AO6845" s="119"/>
    </row>
    <row r="6846" spans="41:41">
      <c r="AO6846" s="119"/>
    </row>
    <row r="6847" spans="41:41">
      <c r="AO6847" s="119"/>
    </row>
    <row r="6848" spans="41:41">
      <c r="AO6848" s="119"/>
    </row>
    <row r="6849" spans="41:41">
      <c r="AO6849" s="119"/>
    </row>
    <row r="6850" spans="41:41">
      <c r="AO6850" s="119"/>
    </row>
    <row r="6851" spans="41:41">
      <c r="AO6851" s="119"/>
    </row>
    <row r="6852" spans="41:41">
      <c r="AO6852" s="119"/>
    </row>
    <row r="6853" spans="41:41">
      <c r="AO6853" s="119"/>
    </row>
    <row r="6854" spans="41:41">
      <c r="AO6854" s="119"/>
    </row>
    <row r="6855" spans="41:41">
      <c r="AO6855" s="119"/>
    </row>
    <row r="6856" spans="41:41">
      <c r="AO6856" s="119"/>
    </row>
    <row r="6857" spans="41:41">
      <c r="AO6857" s="119"/>
    </row>
    <row r="6858" spans="41:41">
      <c r="AO6858" s="119"/>
    </row>
    <row r="6859" spans="41:41">
      <c r="AO6859" s="119"/>
    </row>
    <row r="6860" spans="41:41">
      <c r="AO6860" s="119"/>
    </row>
    <row r="6861" spans="41:41">
      <c r="AO6861" s="119"/>
    </row>
    <row r="6862" spans="41:41">
      <c r="AO6862" s="119"/>
    </row>
    <row r="6863" spans="41:41">
      <c r="AO6863" s="119"/>
    </row>
    <row r="6864" spans="41:41">
      <c r="AO6864" s="119"/>
    </row>
    <row r="6865" spans="41:41">
      <c r="AO6865" s="119"/>
    </row>
    <row r="6866" spans="41:41">
      <c r="AO6866" s="119"/>
    </row>
    <row r="6867" spans="41:41">
      <c r="AO6867" s="119"/>
    </row>
    <row r="6868" spans="41:41">
      <c r="AO6868" s="119"/>
    </row>
    <row r="6869" spans="41:41">
      <c r="AO6869" s="119"/>
    </row>
    <row r="6870" spans="41:41">
      <c r="AO6870" s="119"/>
    </row>
    <row r="6871" spans="41:41">
      <c r="AO6871" s="119"/>
    </row>
    <row r="6872" spans="41:41">
      <c r="AO6872" s="119"/>
    </row>
    <row r="6873" spans="41:41">
      <c r="AO6873" s="119"/>
    </row>
    <row r="6874" spans="41:41">
      <c r="AO6874" s="119"/>
    </row>
    <row r="6875" spans="41:41">
      <c r="AO6875" s="119"/>
    </row>
    <row r="6876" spans="41:41">
      <c r="AO6876" s="119"/>
    </row>
    <row r="6877" spans="41:41">
      <c r="AO6877" s="119"/>
    </row>
    <row r="6878" spans="41:41">
      <c r="AO6878" s="119"/>
    </row>
    <row r="6879" spans="41:41">
      <c r="AO6879" s="119"/>
    </row>
    <row r="6880" spans="41:41">
      <c r="AO6880" s="119"/>
    </row>
    <row r="6881" spans="41:41">
      <c r="AO6881" s="119"/>
    </row>
    <row r="6882" spans="41:41">
      <c r="AO6882" s="119"/>
    </row>
    <row r="6883" spans="41:41">
      <c r="AO6883" s="119"/>
    </row>
    <row r="6884" spans="41:41">
      <c r="AO6884" s="119"/>
    </row>
    <row r="6885" spans="41:41">
      <c r="AO6885" s="119"/>
    </row>
    <row r="6886" spans="41:41">
      <c r="AO6886" s="119"/>
    </row>
    <row r="6887" spans="41:41">
      <c r="AO6887" s="119"/>
    </row>
    <row r="6888" spans="41:41">
      <c r="AO6888" s="119"/>
    </row>
    <row r="6889" spans="41:41">
      <c r="AO6889" s="119"/>
    </row>
    <row r="6890" spans="41:41">
      <c r="AO6890" s="119"/>
    </row>
    <row r="6891" spans="41:41">
      <c r="AO6891" s="119"/>
    </row>
    <row r="6892" spans="41:41">
      <c r="AO6892" s="119"/>
    </row>
    <row r="6893" spans="41:41">
      <c r="AO6893" s="119"/>
    </row>
    <row r="6894" spans="41:41">
      <c r="AO6894" s="119"/>
    </row>
    <row r="6895" spans="41:41">
      <c r="AO6895" s="119"/>
    </row>
    <row r="6896" spans="41:41">
      <c r="AO6896" s="119"/>
    </row>
    <row r="6897" spans="41:41">
      <c r="AO6897" s="119"/>
    </row>
    <row r="6898" spans="41:41">
      <c r="AO6898" s="119"/>
    </row>
    <row r="6899" spans="41:41">
      <c r="AO6899" s="119"/>
    </row>
    <row r="6900" spans="41:41">
      <c r="AO6900" s="119"/>
    </row>
    <row r="6901" spans="41:41">
      <c r="AO6901" s="119"/>
    </row>
    <row r="6902" spans="41:41">
      <c r="AO6902" s="119"/>
    </row>
    <row r="6903" spans="41:41">
      <c r="AO6903" s="119"/>
    </row>
    <row r="6904" spans="41:41">
      <c r="AO6904" s="119"/>
    </row>
    <row r="6905" spans="41:41">
      <c r="AO6905" s="119"/>
    </row>
    <row r="6906" spans="41:41">
      <c r="AO6906" s="119"/>
    </row>
    <row r="6907" spans="41:41">
      <c r="AO6907" s="119"/>
    </row>
    <row r="6908" spans="41:41">
      <c r="AO6908" s="119"/>
    </row>
    <row r="6909" spans="41:41">
      <c r="AO6909" s="119"/>
    </row>
    <row r="6910" spans="41:41">
      <c r="AO6910" s="119"/>
    </row>
    <row r="6911" spans="41:41">
      <c r="AO6911" s="119"/>
    </row>
    <row r="6912" spans="41:41">
      <c r="AO6912" s="119"/>
    </row>
    <row r="6913" spans="41:41">
      <c r="AO6913" s="119"/>
    </row>
    <row r="6914" spans="41:41">
      <c r="AO6914" s="119"/>
    </row>
    <row r="6915" spans="41:41">
      <c r="AO6915" s="119"/>
    </row>
    <row r="6916" spans="41:41">
      <c r="AO6916" s="119"/>
    </row>
    <row r="6917" spans="41:41">
      <c r="AO6917" s="119"/>
    </row>
    <row r="6918" spans="41:41">
      <c r="AO6918" s="119"/>
    </row>
    <row r="6919" spans="41:41">
      <c r="AO6919" s="119"/>
    </row>
    <row r="6920" spans="41:41">
      <c r="AO6920" s="119"/>
    </row>
    <row r="6921" spans="41:41">
      <c r="AO6921" s="119"/>
    </row>
    <row r="6922" spans="41:41">
      <c r="AO6922" s="119"/>
    </row>
    <row r="6923" spans="41:41">
      <c r="AO6923" s="119"/>
    </row>
    <row r="6924" spans="41:41">
      <c r="AO6924" s="119"/>
    </row>
    <row r="6925" spans="41:41">
      <c r="AO6925" s="119"/>
    </row>
    <row r="6926" spans="41:41">
      <c r="AO6926" s="119"/>
    </row>
    <row r="6927" spans="41:41">
      <c r="AO6927" s="119"/>
    </row>
    <row r="6928" spans="41:41">
      <c r="AO6928" s="119"/>
    </row>
    <row r="6929" spans="41:41">
      <c r="AO6929" s="119"/>
    </row>
    <row r="6930" spans="41:41">
      <c r="AO6930" s="119"/>
    </row>
    <row r="6931" spans="41:41">
      <c r="AO6931" s="119"/>
    </row>
    <row r="6932" spans="41:41">
      <c r="AO6932" s="119"/>
    </row>
    <row r="6933" spans="41:41">
      <c r="AO6933" s="119"/>
    </row>
    <row r="6934" spans="41:41">
      <c r="AO6934" s="119"/>
    </row>
    <row r="6935" spans="41:41">
      <c r="AO6935" s="119"/>
    </row>
    <row r="6936" spans="41:41">
      <c r="AO6936" s="119"/>
    </row>
    <row r="6937" spans="41:41">
      <c r="AO6937" s="119"/>
    </row>
    <row r="6938" spans="41:41">
      <c r="AO6938" s="119"/>
    </row>
    <row r="6939" spans="41:41">
      <c r="AO6939" s="119"/>
    </row>
    <row r="6940" spans="41:41">
      <c r="AO6940" s="119"/>
    </row>
    <row r="6941" spans="41:41">
      <c r="AO6941" s="119"/>
    </row>
    <row r="6942" spans="41:41">
      <c r="AO6942" s="119"/>
    </row>
    <row r="6943" spans="41:41">
      <c r="AO6943" s="119"/>
    </row>
    <row r="6944" spans="41:41">
      <c r="AO6944" s="119"/>
    </row>
    <row r="6945" spans="41:41">
      <c r="AO6945" s="119"/>
    </row>
    <row r="6946" spans="41:41">
      <c r="AO6946" s="119"/>
    </row>
    <row r="6947" spans="41:41">
      <c r="AO6947" s="119"/>
    </row>
    <row r="6948" spans="41:41">
      <c r="AO6948" s="119"/>
    </row>
    <row r="6949" spans="41:41">
      <c r="AO6949" s="119"/>
    </row>
    <row r="6950" spans="41:41">
      <c r="AO6950" s="119"/>
    </row>
    <row r="6951" spans="41:41">
      <c r="AO6951" s="119"/>
    </row>
    <row r="6952" spans="41:41">
      <c r="AO6952" s="119"/>
    </row>
    <row r="6953" spans="41:41">
      <c r="AO6953" s="119"/>
    </row>
    <row r="6954" spans="41:41">
      <c r="AO6954" s="119"/>
    </row>
    <row r="6955" spans="41:41">
      <c r="AO6955" s="119"/>
    </row>
    <row r="6956" spans="41:41">
      <c r="AO6956" s="119"/>
    </row>
    <row r="6957" spans="41:41">
      <c r="AO6957" s="119"/>
    </row>
    <row r="6958" spans="41:41">
      <c r="AO6958" s="119"/>
    </row>
    <row r="6959" spans="41:41">
      <c r="AO6959" s="119"/>
    </row>
    <row r="6960" spans="41:41">
      <c r="AO6960" s="119"/>
    </row>
    <row r="6961" spans="41:41">
      <c r="AO6961" s="119"/>
    </row>
    <row r="6962" spans="41:41">
      <c r="AO6962" s="119"/>
    </row>
    <row r="6963" spans="41:41">
      <c r="AO6963" s="119"/>
    </row>
    <row r="6964" spans="41:41">
      <c r="AO6964" s="119"/>
    </row>
    <row r="6965" spans="41:41">
      <c r="AO6965" s="119"/>
    </row>
    <row r="6966" spans="41:41">
      <c r="AO6966" s="119"/>
    </row>
    <row r="6967" spans="41:41">
      <c r="AO6967" s="119"/>
    </row>
    <row r="6968" spans="41:41">
      <c r="AO6968" s="119"/>
    </row>
    <row r="6969" spans="41:41">
      <c r="AO6969" s="119"/>
    </row>
    <row r="6970" spans="41:41">
      <c r="AO6970" s="119"/>
    </row>
    <row r="6971" spans="41:41">
      <c r="AO6971" s="119"/>
    </row>
    <row r="6972" spans="41:41">
      <c r="AO6972" s="119"/>
    </row>
    <row r="6973" spans="41:41">
      <c r="AO6973" s="119"/>
    </row>
    <row r="6974" spans="41:41">
      <c r="AO6974" s="119"/>
    </row>
    <row r="6975" spans="41:41">
      <c r="AO6975" s="119"/>
    </row>
    <row r="6976" spans="41:41">
      <c r="AO6976" s="119"/>
    </row>
    <row r="6977" spans="41:41">
      <c r="AO6977" s="119"/>
    </row>
    <row r="6978" spans="41:41">
      <c r="AO6978" s="119"/>
    </row>
    <row r="6979" spans="41:41">
      <c r="AO6979" s="119"/>
    </row>
    <row r="6980" spans="41:41">
      <c r="AO6980" s="119"/>
    </row>
    <row r="6981" spans="41:41">
      <c r="AO6981" s="119"/>
    </row>
    <row r="6982" spans="41:41">
      <c r="AO6982" s="119"/>
    </row>
    <row r="6983" spans="41:41">
      <c r="AO6983" s="119"/>
    </row>
    <row r="6984" spans="41:41">
      <c r="AO6984" s="119"/>
    </row>
    <row r="6985" spans="41:41">
      <c r="AO6985" s="119"/>
    </row>
    <row r="6986" spans="41:41">
      <c r="AO6986" s="119"/>
    </row>
    <row r="6987" spans="41:41">
      <c r="AO6987" s="119"/>
    </row>
    <row r="6988" spans="41:41">
      <c r="AO6988" s="119"/>
    </row>
    <row r="6989" spans="41:41">
      <c r="AO6989" s="119"/>
    </row>
    <row r="6990" spans="41:41">
      <c r="AO6990" s="119"/>
    </row>
    <row r="6991" spans="41:41">
      <c r="AO6991" s="119"/>
    </row>
    <row r="6992" spans="41:41">
      <c r="AO6992" s="119"/>
    </row>
    <row r="6993" spans="41:41">
      <c r="AO6993" s="119"/>
    </row>
    <row r="6994" spans="41:41">
      <c r="AO6994" s="119"/>
    </row>
    <row r="6995" spans="41:41">
      <c r="AO6995" s="119"/>
    </row>
    <row r="6996" spans="41:41">
      <c r="AO6996" s="119"/>
    </row>
    <row r="6997" spans="41:41">
      <c r="AO6997" s="119"/>
    </row>
    <row r="6998" spans="41:41">
      <c r="AO6998" s="119"/>
    </row>
    <row r="6999" spans="41:41">
      <c r="AO6999" s="119"/>
    </row>
    <row r="7000" spans="41:41">
      <c r="AO7000" s="119"/>
    </row>
    <row r="7001" spans="41:41">
      <c r="AO7001" s="119"/>
    </row>
    <row r="7002" spans="41:41">
      <c r="AO7002" s="119"/>
    </row>
    <row r="7003" spans="41:41">
      <c r="AO7003" s="119"/>
    </row>
    <row r="7004" spans="41:41">
      <c r="AO7004" s="119"/>
    </row>
    <row r="7005" spans="41:41">
      <c r="AO7005" s="119"/>
    </row>
    <row r="7006" spans="41:41">
      <c r="AO7006" s="119"/>
    </row>
    <row r="7007" spans="41:41">
      <c r="AO7007" s="119"/>
    </row>
    <row r="7008" spans="41:41">
      <c r="AO7008" s="119"/>
    </row>
    <row r="7009" spans="41:41">
      <c r="AO7009" s="119"/>
    </row>
    <row r="7010" spans="41:41">
      <c r="AO7010" s="119"/>
    </row>
    <row r="7011" spans="41:41">
      <c r="AO7011" s="119"/>
    </row>
    <row r="7012" spans="41:41">
      <c r="AO7012" s="119"/>
    </row>
    <row r="7013" spans="41:41">
      <c r="AO7013" s="119"/>
    </row>
    <row r="7014" spans="41:41">
      <c r="AO7014" s="119"/>
    </row>
    <row r="7015" spans="41:41">
      <c r="AO7015" s="119"/>
    </row>
    <row r="7016" spans="41:41">
      <c r="AO7016" s="119"/>
    </row>
    <row r="7017" spans="41:41">
      <c r="AO7017" s="119"/>
    </row>
    <row r="7018" spans="41:41">
      <c r="AO7018" s="119"/>
    </row>
    <row r="7019" spans="41:41">
      <c r="AO7019" s="119"/>
    </row>
    <row r="7020" spans="41:41">
      <c r="AO7020" s="119"/>
    </row>
    <row r="7021" spans="41:41">
      <c r="AO7021" s="119"/>
    </row>
    <row r="7022" spans="41:41">
      <c r="AO7022" s="119"/>
    </row>
    <row r="7023" spans="41:41">
      <c r="AO7023" s="119"/>
    </row>
    <row r="7024" spans="41:41">
      <c r="AO7024" s="119"/>
    </row>
    <row r="7025" spans="41:41">
      <c r="AO7025" s="119"/>
    </row>
    <row r="7026" spans="41:41">
      <c r="AO7026" s="119"/>
    </row>
    <row r="7027" spans="41:41">
      <c r="AO7027" s="119"/>
    </row>
    <row r="7028" spans="41:41">
      <c r="AO7028" s="119"/>
    </row>
    <row r="7029" spans="41:41">
      <c r="AO7029" s="119"/>
    </row>
    <row r="7030" spans="41:41">
      <c r="AO7030" s="119"/>
    </row>
    <row r="7031" spans="41:41">
      <c r="AO7031" s="119"/>
    </row>
    <row r="7032" spans="41:41">
      <c r="AO7032" s="119"/>
    </row>
    <row r="7033" spans="41:41">
      <c r="AO7033" s="119"/>
    </row>
    <row r="7034" spans="41:41">
      <c r="AO7034" s="119"/>
    </row>
    <row r="7035" spans="41:41">
      <c r="AO7035" s="119"/>
    </row>
    <row r="7036" spans="41:41">
      <c r="AO7036" s="119"/>
    </row>
    <row r="7037" spans="41:41">
      <c r="AO7037" s="119"/>
    </row>
    <row r="7038" spans="41:41">
      <c r="AO7038" s="119"/>
    </row>
    <row r="7039" spans="41:41">
      <c r="AO7039" s="119"/>
    </row>
    <row r="7040" spans="41:41">
      <c r="AO7040" s="119"/>
    </row>
    <row r="7041" spans="41:41">
      <c r="AO7041" s="119"/>
    </row>
    <row r="7042" spans="41:41">
      <c r="AO7042" s="119"/>
    </row>
    <row r="7043" spans="41:41">
      <c r="AO7043" s="119"/>
    </row>
    <row r="7044" spans="41:41">
      <c r="AO7044" s="119"/>
    </row>
    <row r="7045" spans="41:41">
      <c r="AO7045" s="119"/>
    </row>
    <row r="7046" spans="41:41">
      <c r="AO7046" s="119"/>
    </row>
    <row r="7047" spans="41:41">
      <c r="AO7047" s="119"/>
    </row>
    <row r="7048" spans="41:41">
      <c r="AO7048" s="119"/>
    </row>
    <row r="7049" spans="41:41">
      <c r="AO7049" s="119"/>
    </row>
    <row r="7050" spans="41:41">
      <c r="AO7050" s="119"/>
    </row>
    <row r="7051" spans="41:41">
      <c r="AO7051" s="119"/>
    </row>
    <row r="7052" spans="41:41">
      <c r="AO7052" s="119"/>
    </row>
    <row r="7053" spans="41:41">
      <c r="AO7053" s="119"/>
    </row>
    <row r="7054" spans="41:41">
      <c r="AO7054" s="119"/>
    </row>
    <row r="7055" spans="41:41">
      <c r="AO7055" s="119"/>
    </row>
    <row r="7056" spans="41:41">
      <c r="AO7056" s="119"/>
    </row>
    <row r="7057" spans="41:41">
      <c r="AO7057" s="119"/>
    </row>
    <row r="7058" spans="41:41">
      <c r="AO7058" s="119"/>
    </row>
    <row r="7059" spans="41:41">
      <c r="AO7059" s="119"/>
    </row>
    <row r="7060" spans="41:41">
      <c r="AO7060" s="119"/>
    </row>
    <row r="7061" spans="41:41">
      <c r="AO7061" s="119"/>
    </row>
    <row r="7062" spans="41:41">
      <c r="AO7062" s="119"/>
    </row>
    <row r="7063" spans="41:41">
      <c r="AO7063" s="119"/>
    </row>
    <row r="7064" spans="41:41">
      <c r="AO7064" s="119"/>
    </row>
    <row r="7065" spans="41:41">
      <c r="AO7065" s="119"/>
    </row>
    <row r="7066" spans="41:41">
      <c r="AO7066" s="119"/>
    </row>
    <row r="7067" spans="41:41">
      <c r="AO7067" s="119"/>
    </row>
    <row r="7068" spans="41:41">
      <c r="AO7068" s="119"/>
    </row>
    <row r="7069" spans="41:41">
      <c r="AO7069" s="119"/>
    </row>
    <row r="7070" spans="41:41">
      <c r="AO7070" s="119"/>
    </row>
    <row r="7071" spans="41:41">
      <c r="AO7071" s="119"/>
    </row>
    <row r="7072" spans="41:41">
      <c r="AO7072" s="119"/>
    </row>
    <row r="7073" spans="41:41">
      <c r="AO7073" s="119"/>
    </row>
    <row r="7074" spans="41:41">
      <c r="AO7074" s="119"/>
    </row>
    <row r="7075" spans="41:41">
      <c r="AO7075" s="119"/>
    </row>
    <row r="7076" spans="41:41">
      <c r="AO7076" s="119"/>
    </row>
    <row r="7077" spans="41:41">
      <c r="AO7077" s="119"/>
    </row>
    <row r="7078" spans="41:41">
      <c r="AO7078" s="119"/>
    </row>
    <row r="7079" spans="41:41">
      <c r="AO7079" s="119"/>
    </row>
    <row r="7080" spans="41:41">
      <c r="AO7080" s="119"/>
    </row>
    <row r="7081" spans="41:41">
      <c r="AO7081" s="119"/>
    </row>
    <row r="7082" spans="41:41">
      <c r="AO7082" s="119"/>
    </row>
    <row r="7083" spans="41:41">
      <c r="AO7083" s="119"/>
    </row>
    <row r="7084" spans="41:41">
      <c r="AO7084" s="119"/>
    </row>
    <row r="7085" spans="41:41">
      <c r="AO7085" s="119"/>
    </row>
    <row r="7086" spans="41:41">
      <c r="AO7086" s="119"/>
    </row>
    <row r="7087" spans="41:41">
      <c r="AO7087" s="119"/>
    </row>
    <row r="7088" spans="41:41">
      <c r="AO7088" s="119"/>
    </row>
    <row r="7089" spans="41:41">
      <c r="AO7089" s="119"/>
    </row>
    <row r="7090" spans="41:41">
      <c r="AO7090" s="119"/>
    </row>
    <row r="7091" spans="41:41">
      <c r="AO7091" s="119"/>
    </row>
    <row r="7092" spans="41:41">
      <c r="AO7092" s="119"/>
    </row>
    <row r="7093" spans="41:41">
      <c r="AO7093" s="119"/>
    </row>
    <row r="7094" spans="41:41">
      <c r="AO7094" s="119"/>
    </row>
    <row r="7095" spans="41:41">
      <c r="AO7095" s="119"/>
    </row>
    <row r="7096" spans="41:41">
      <c r="AO7096" s="119"/>
    </row>
    <row r="7097" spans="41:41">
      <c r="AO7097" s="119"/>
    </row>
    <row r="7098" spans="41:41">
      <c r="AO7098" s="119"/>
    </row>
    <row r="7099" spans="41:41">
      <c r="AO7099" s="119"/>
    </row>
    <row r="7100" spans="41:41">
      <c r="AO7100" s="119"/>
    </row>
    <row r="7101" spans="41:41">
      <c r="AO7101" s="119"/>
    </row>
    <row r="7102" spans="41:41">
      <c r="AO7102" s="119"/>
    </row>
    <row r="7103" spans="41:41">
      <c r="AO7103" s="119"/>
    </row>
    <row r="7104" spans="41:41">
      <c r="AO7104" s="119"/>
    </row>
    <row r="7105" spans="41:41">
      <c r="AO7105" s="119"/>
    </row>
    <row r="7106" spans="41:41">
      <c r="AO7106" s="119"/>
    </row>
    <row r="7107" spans="41:41">
      <c r="AO7107" s="119"/>
    </row>
    <row r="7108" spans="41:41">
      <c r="AO7108" s="119"/>
    </row>
    <row r="7109" spans="41:41">
      <c r="AO7109" s="119"/>
    </row>
    <row r="7110" spans="41:41">
      <c r="AO7110" s="119"/>
    </row>
    <row r="7111" spans="41:41">
      <c r="AO7111" s="119"/>
    </row>
    <row r="7112" spans="41:41">
      <c r="AO7112" s="119"/>
    </row>
    <row r="7113" spans="41:41">
      <c r="AO7113" s="119"/>
    </row>
    <row r="7114" spans="41:41">
      <c r="AO7114" s="119"/>
    </row>
    <row r="7115" spans="41:41">
      <c r="AO7115" s="119"/>
    </row>
    <row r="7116" spans="41:41">
      <c r="AO7116" s="119"/>
    </row>
    <row r="7117" spans="41:41">
      <c r="AO7117" s="119"/>
    </row>
    <row r="7118" spans="41:41">
      <c r="AO7118" s="119"/>
    </row>
    <row r="7119" spans="41:41">
      <c r="AO7119" s="119"/>
    </row>
    <row r="7120" spans="41:41">
      <c r="AO7120" s="119"/>
    </row>
    <row r="7121" spans="41:41">
      <c r="AO7121" s="119"/>
    </row>
    <row r="7122" spans="41:41">
      <c r="AO7122" s="119"/>
    </row>
    <row r="7123" spans="41:41">
      <c r="AO7123" s="119"/>
    </row>
    <row r="7124" spans="41:41">
      <c r="AO7124" s="119"/>
    </row>
    <row r="7125" spans="41:41">
      <c r="AO7125" s="119"/>
    </row>
    <row r="7126" spans="41:41">
      <c r="AO7126" s="119"/>
    </row>
    <row r="7127" spans="41:41">
      <c r="AO7127" s="119"/>
    </row>
    <row r="7128" spans="41:41">
      <c r="AO7128" s="119"/>
    </row>
    <row r="7129" spans="41:41">
      <c r="AO7129" s="119"/>
    </row>
    <row r="7130" spans="41:41">
      <c r="AO7130" s="119"/>
    </row>
    <row r="7131" spans="41:41">
      <c r="AO7131" s="119"/>
    </row>
    <row r="7132" spans="41:41">
      <c r="AO7132" s="119"/>
    </row>
    <row r="7133" spans="41:41">
      <c r="AO7133" s="119"/>
    </row>
    <row r="7134" spans="41:41">
      <c r="AO7134" s="119"/>
    </row>
    <row r="7135" spans="41:41">
      <c r="AO7135" s="119"/>
    </row>
    <row r="7136" spans="41:41">
      <c r="AO7136" s="119"/>
    </row>
    <row r="7137" spans="41:41">
      <c r="AO7137" s="119"/>
    </row>
    <row r="7138" spans="41:41">
      <c r="AO7138" s="119"/>
    </row>
    <row r="7139" spans="41:41">
      <c r="AO7139" s="119"/>
    </row>
    <row r="7140" spans="41:41">
      <c r="AO7140" s="119"/>
    </row>
    <row r="7141" spans="41:41">
      <c r="AO7141" s="119"/>
    </row>
    <row r="7142" spans="41:41">
      <c r="AO7142" s="119"/>
    </row>
    <row r="7143" spans="41:41">
      <c r="AO7143" s="119"/>
    </row>
    <row r="7144" spans="41:41">
      <c r="AO7144" s="119"/>
    </row>
    <row r="7145" spans="41:41">
      <c r="AO7145" s="119"/>
    </row>
    <row r="7146" spans="41:41">
      <c r="AO7146" s="119"/>
    </row>
    <row r="7147" spans="41:41">
      <c r="AO7147" s="119"/>
    </row>
    <row r="7148" spans="41:41">
      <c r="AO7148" s="119"/>
    </row>
    <row r="7149" spans="41:41">
      <c r="AO7149" s="119"/>
    </row>
    <row r="7150" spans="41:41">
      <c r="AO7150" s="119"/>
    </row>
    <row r="7151" spans="41:41">
      <c r="AO7151" s="119"/>
    </row>
    <row r="7152" spans="41:41">
      <c r="AO7152" s="119"/>
    </row>
    <row r="7153" spans="41:41">
      <c r="AO7153" s="119"/>
    </row>
    <row r="7154" spans="41:41">
      <c r="AO7154" s="119"/>
    </row>
    <row r="7155" spans="41:41">
      <c r="AO7155" s="119"/>
    </row>
    <row r="7156" spans="41:41">
      <c r="AO7156" s="119"/>
    </row>
    <row r="7157" spans="41:41">
      <c r="AO7157" s="119"/>
    </row>
    <row r="7158" spans="41:41">
      <c r="AO7158" s="119"/>
    </row>
    <row r="7159" spans="41:41">
      <c r="AO7159" s="119"/>
    </row>
    <row r="7160" spans="41:41">
      <c r="AO7160" s="119"/>
    </row>
    <row r="7161" spans="41:41">
      <c r="AO7161" s="119"/>
    </row>
    <row r="7162" spans="41:41">
      <c r="AO7162" s="119"/>
    </row>
    <row r="7163" spans="41:41">
      <c r="AO7163" s="119"/>
    </row>
    <row r="7164" spans="41:41">
      <c r="AO7164" s="119"/>
    </row>
    <row r="7165" spans="41:41">
      <c r="AO7165" s="119"/>
    </row>
    <row r="7166" spans="41:41">
      <c r="AO7166" s="119"/>
    </row>
    <row r="7167" spans="41:41">
      <c r="AO7167" s="119"/>
    </row>
    <row r="7168" spans="41:41">
      <c r="AO7168" s="119"/>
    </row>
    <row r="7169" spans="41:41">
      <c r="AO7169" s="119"/>
    </row>
    <row r="7170" spans="41:41">
      <c r="AO7170" s="119"/>
    </row>
    <row r="7171" spans="41:41">
      <c r="AO7171" s="119"/>
    </row>
    <row r="7172" spans="41:41">
      <c r="AO7172" s="119"/>
    </row>
    <row r="7173" spans="41:41">
      <c r="AO7173" s="119"/>
    </row>
    <row r="7174" spans="41:41">
      <c r="AO7174" s="119"/>
    </row>
    <row r="7175" spans="41:41">
      <c r="AO7175" s="119"/>
    </row>
    <row r="7176" spans="41:41">
      <c r="AO7176" s="119"/>
    </row>
    <row r="7177" spans="41:41">
      <c r="AO7177" s="119"/>
    </row>
    <row r="7178" spans="41:41">
      <c r="AO7178" s="119"/>
    </row>
    <row r="7179" spans="41:41">
      <c r="AO7179" s="119"/>
    </row>
    <row r="7180" spans="41:41">
      <c r="AO7180" s="119"/>
    </row>
    <row r="7181" spans="41:41">
      <c r="AO7181" s="119"/>
    </row>
    <row r="7182" spans="41:41">
      <c r="AO7182" s="119"/>
    </row>
    <row r="7183" spans="41:41">
      <c r="AO7183" s="119"/>
    </row>
    <row r="7184" spans="41:41">
      <c r="AO7184" s="119"/>
    </row>
    <row r="7185" spans="41:41">
      <c r="AO7185" s="119"/>
    </row>
    <row r="7186" spans="41:41">
      <c r="AO7186" s="119"/>
    </row>
    <row r="7187" spans="41:41">
      <c r="AO7187" s="119"/>
    </row>
    <row r="7188" spans="41:41">
      <c r="AO7188" s="119"/>
    </row>
    <row r="7189" spans="41:41">
      <c r="AO7189" s="119"/>
    </row>
    <row r="7190" spans="41:41">
      <c r="AO7190" s="119"/>
    </row>
    <row r="7191" spans="41:41">
      <c r="AO7191" s="119"/>
    </row>
    <row r="7192" spans="41:41">
      <c r="AO7192" s="119"/>
    </row>
    <row r="7193" spans="41:41">
      <c r="AO7193" s="119"/>
    </row>
    <row r="7194" spans="41:41">
      <c r="AO7194" s="119"/>
    </row>
    <row r="7195" spans="41:41">
      <c r="AO7195" s="119"/>
    </row>
    <row r="7196" spans="41:41">
      <c r="AO7196" s="119"/>
    </row>
    <row r="7197" spans="41:41">
      <c r="AO7197" s="119"/>
    </row>
    <row r="7198" spans="41:41">
      <c r="AO7198" s="119"/>
    </row>
    <row r="7199" spans="41:41">
      <c r="AO7199" s="119"/>
    </row>
    <row r="7200" spans="41:41">
      <c r="AO7200" s="119"/>
    </row>
    <row r="7201" spans="41:41">
      <c r="AO7201" s="119"/>
    </row>
    <row r="7202" spans="41:41">
      <c r="AO7202" s="119"/>
    </row>
    <row r="7203" spans="41:41">
      <c r="AO7203" s="119"/>
    </row>
    <row r="7204" spans="41:41">
      <c r="AO7204" s="119"/>
    </row>
    <row r="7205" spans="41:41">
      <c r="AO7205" s="119"/>
    </row>
    <row r="7206" spans="41:41">
      <c r="AO7206" s="119"/>
    </row>
    <row r="7207" spans="41:41">
      <c r="AO7207" s="119"/>
    </row>
    <row r="7208" spans="41:41">
      <c r="AO7208" s="119"/>
    </row>
    <row r="7209" spans="41:41">
      <c r="AO7209" s="119"/>
    </row>
    <row r="7210" spans="41:41">
      <c r="AO7210" s="119"/>
    </row>
    <row r="7211" spans="41:41">
      <c r="AO7211" s="119"/>
    </row>
    <row r="7212" spans="41:41">
      <c r="AO7212" s="119"/>
    </row>
    <row r="7213" spans="41:41">
      <c r="AO7213" s="119"/>
    </row>
    <row r="7214" spans="41:41">
      <c r="AO7214" s="119"/>
    </row>
    <row r="7215" spans="41:41">
      <c r="AO7215" s="119"/>
    </row>
    <row r="7216" spans="41:41">
      <c r="AO7216" s="119"/>
    </row>
    <row r="7217" spans="41:41">
      <c r="AO7217" s="119"/>
    </row>
    <row r="7218" spans="41:41">
      <c r="AO7218" s="119"/>
    </row>
    <row r="7219" spans="41:41">
      <c r="AO7219" s="119"/>
    </row>
    <row r="7220" spans="41:41">
      <c r="AO7220" s="119"/>
    </row>
    <row r="7221" spans="41:41">
      <c r="AO7221" s="119"/>
    </row>
    <row r="7222" spans="41:41">
      <c r="AO7222" s="119"/>
    </row>
    <row r="7223" spans="41:41">
      <c r="AO7223" s="119"/>
    </row>
    <row r="7224" spans="41:41">
      <c r="AO7224" s="119"/>
    </row>
    <row r="7225" spans="41:41">
      <c r="AO7225" s="119"/>
    </row>
    <row r="7226" spans="41:41">
      <c r="AO7226" s="119"/>
    </row>
    <row r="7227" spans="41:41">
      <c r="AO7227" s="119"/>
    </row>
    <row r="7228" spans="41:41">
      <c r="AO7228" s="119"/>
    </row>
    <row r="7229" spans="41:41">
      <c r="AO7229" s="119"/>
    </row>
    <row r="7230" spans="41:41">
      <c r="AO7230" s="119"/>
    </row>
    <row r="7231" spans="41:41">
      <c r="AO7231" s="119"/>
    </row>
    <row r="7232" spans="41:41">
      <c r="AO7232" s="119"/>
    </row>
    <row r="7233" spans="41:41">
      <c r="AO7233" s="119"/>
    </row>
    <row r="7234" spans="41:41">
      <c r="AO7234" s="119"/>
    </row>
    <row r="7235" spans="41:41">
      <c r="AO7235" s="119"/>
    </row>
    <row r="7236" spans="41:41">
      <c r="AO7236" s="119"/>
    </row>
    <row r="7237" spans="41:41">
      <c r="AO7237" s="119"/>
    </row>
    <row r="7238" spans="41:41">
      <c r="AO7238" s="119"/>
    </row>
    <row r="7239" spans="41:41">
      <c r="AO7239" s="119"/>
    </row>
    <row r="7240" spans="41:41">
      <c r="AO7240" s="119"/>
    </row>
    <row r="7241" spans="41:41">
      <c r="AO7241" s="119"/>
    </row>
    <row r="7242" spans="41:41">
      <c r="AO7242" s="119"/>
    </row>
    <row r="7243" spans="41:41">
      <c r="AO7243" s="119"/>
    </row>
    <row r="7244" spans="41:41">
      <c r="AO7244" s="119"/>
    </row>
    <row r="7245" spans="41:41">
      <c r="AO7245" s="119"/>
    </row>
    <row r="7246" spans="41:41">
      <c r="AO7246" s="119"/>
    </row>
    <row r="7247" spans="41:41">
      <c r="AO7247" s="119"/>
    </row>
    <row r="7248" spans="41:41">
      <c r="AO7248" s="119"/>
    </row>
    <row r="7249" spans="41:41">
      <c r="AO7249" s="119"/>
    </row>
    <row r="7250" spans="41:41">
      <c r="AO7250" s="119"/>
    </row>
    <row r="7251" spans="41:41">
      <c r="AO7251" s="119"/>
    </row>
    <row r="7252" spans="41:41">
      <c r="AO7252" s="119"/>
    </row>
    <row r="7253" spans="41:41">
      <c r="AO7253" s="119"/>
    </row>
    <row r="7254" spans="41:41">
      <c r="AO7254" s="119"/>
    </row>
    <row r="7255" spans="41:41">
      <c r="AO7255" s="119"/>
    </row>
    <row r="7256" spans="41:41">
      <c r="AO7256" s="119"/>
    </row>
    <row r="7257" spans="41:41">
      <c r="AO7257" s="119"/>
    </row>
    <row r="7258" spans="41:41">
      <c r="AO7258" s="119"/>
    </row>
    <row r="7259" spans="41:41">
      <c r="AO7259" s="119"/>
    </row>
    <row r="7260" spans="41:41">
      <c r="AO7260" s="119"/>
    </row>
    <row r="7261" spans="41:41">
      <c r="AO7261" s="119"/>
    </row>
    <row r="7262" spans="41:41">
      <c r="AO7262" s="119"/>
    </row>
    <row r="7263" spans="41:41">
      <c r="AO7263" s="119"/>
    </row>
    <row r="7264" spans="41:41">
      <c r="AO7264" s="119"/>
    </row>
    <row r="7265" spans="41:41">
      <c r="AO7265" s="119"/>
    </row>
    <row r="7266" spans="41:41">
      <c r="AO7266" s="119"/>
    </row>
    <row r="7267" spans="41:41">
      <c r="AO7267" s="119"/>
    </row>
    <row r="7268" spans="41:41">
      <c r="AO7268" s="119"/>
    </row>
    <row r="7269" spans="41:41">
      <c r="AO7269" s="119"/>
    </row>
    <row r="7270" spans="41:41">
      <c r="AO7270" s="119"/>
    </row>
    <row r="7271" spans="41:41">
      <c r="AO7271" s="119"/>
    </row>
    <row r="7272" spans="41:41">
      <c r="AO7272" s="119"/>
    </row>
    <row r="7273" spans="41:41">
      <c r="AO7273" s="119"/>
    </row>
    <row r="7274" spans="41:41">
      <c r="AO7274" s="119"/>
    </row>
    <row r="7275" spans="41:41">
      <c r="AO7275" s="119"/>
    </row>
    <row r="7276" spans="41:41">
      <c r="AO7276" s="119"/>
    </row>
    <row r="7277" spans="41:41">
      <c r="AO7277" s="119"/>
    </row>
    <row r="7278" spans="41:41">
      <c r="AO7278" s="119"/>
    </row>
    <row r="7279" spans="41:41">
      <c r="AO7279" s="119"/>
    </row>
    <row r="7280" spans="41:41">
      <c r="AO7280" s="119"/>
    </row>
    <row r="7281" spans="41:41">
      <c r="AO7281" s="119"/>
    </row>
    <row r="7282" spans="41:41">
      <c r="AO7282" s="119"/>
    </row>
    <row r="7283" spans="41:41">
      <c r="AO7283" s="119"/>
    </row>
    <row r="7284" spans="41:41">
      <c r="AO7284" s="119"/>
    </row>
    <row r="7285" spans="41:41">
      <c r="AO7285" s="119"/>
    </row>
    <row r="7286" spans="41:41">
      <c r="AO7286" s="119"/>
    </row>
    <row r="7287" spans="41:41">
      <c r="AO7287" s="119"/>
    </row>
    <row r="7288" spans="41:41">
      <c r="AO7288" s="119"/>
    </row>
    <row r="7289" spans="41:41">
      <c r="AO7289" s="119"/>
    </row>
    <row r="7290" spans="41:41">
      <c r="AO7290" s="119"/>
    </row>
    <row r="7291" spans="41:41">
      <c r="AO7291" s="119"/>
    </row>
    <row r="7292" spans="41:41">
      <c r="AO7292" s="119"/>
    </row>
    <row r="7293" spans="41:41">
      <c r="AO7293" s="119"/>
    </row>
    <row r="7294" spans="41:41">
      <c r="AO7294" s="119"/>
    </row>
    <row r="7295" spans="41:41">
      <c r="AO7295" s="119"/>
    </row>
    <row r="7296" spans="41:41">
      <c r="AO7296" s="119"/>
    </row>
    <row r="7297" spans="41:41">
      <c r="AO7297" s="119"/>
    </row>
    <row r="7298" spans="41:41">
      <c r="AO7298" s="119"/>
    </row>
    <row r="7299" spans="41:41">
      <c r="AO7299" s="119"/>
    </row>
    <row r="7300" spans="41:41">
      <c r="AO7300" s="119"/>
    </row>
    <row r="7301" spans="41:41">
      <c r="AO7301" s="119"/>
    </row>
    <row r="7302" spans="41:41">
      <c r="AO7302" s="119"/>
    </row>
    <row r="7303" spans="41:41">
      <c r="AO7303" s="119"/>
    </row>
    <row r="7304" spans="41:41">
      <c r="AO7304" s="119"/>
    </row>
    <row r="7305" spans="41:41">
      <c r="AO7305" s="119"/>
    </row>
    <row r="7306" spans="41:41">
      <c r="AO7306" s="119"/>
    </row>
    <row r="7307" spans="41:41">
      <c r="AO7307" s="119"/>
    </row>
    <row r="7308" spans="41:41">
      <c r="AO7308" s="119"/>
    </row>
    <row r="7309" spans="41:41">
      <c r="AO7309" s="119"/>
    </row>
    <row r="7310" spans="41:41">
      <c r="AO7310" s="119"/>
    </row>
    <row r="7311" spans="41:41">
      <c r="AO7311" s="119"/>
    </row>
    <row r="7312" spans="41:41">
      <c r="AO7312" s="119"/>
    </row>
    <row r="7313" spans="41:41">
      <c r="AO7313" s="119"/>
    </row>
    <row r="7314" spans="41:41">
      <c r="AO7314" s="119"/>
    </row>
    <row r="7315" spans="41:41">
      <c r="AO7315" s="119"/>
    </row>
    <row r="7316" spans="41:41">
      <c r="AO7316" s="119"/>
    </row>
    <row r="7317" spans="41:41">
      <c r="AO7317" s="119"/>
    </row>
    <row r="7318" spans="41:41">
      <c r="AO7318" s="119"/>
    </row>
    <row r="7319" spans="41:41">
      <c r="AO7319" s="119"/>
    </row>
    <row r="7320" spans="41:41">
      <c r="AO7320" s="119"/>
    </row>
    <row r="7321" spans="41:41">
      <c r="AO7321" s="119"/>
    </row>
    <row r="7322" spans="41:41">
      <c r="AO7322" s="119"/>
    </row>
    <row r="7323" spans="41:41">
      <c r="AO7323" s="119"/>
    </row>
    <row r="7324" spans="41:41">
      <c r="AO7324" s="119"/>
    </row>
    <row r="7325" spans="41:41">
      <c r="AO7325" s="119"/>
    </row>
    <row r="7326" spans="41:41">
      <c r="AO7326" s="119"/>
    </row>
    <row r="7327" spans="41:41">
      <c r="AO7327" s="119"/>
    </row>
    <row r="7328" spans="41:41">
      <c r="AO7328" s="119"/>
    </row>
    <row r="7329" spans="41:41">
      <c r="AO7329" s="119"/>
    </row>
    <row r="7330" spans="41:41">
      <c r="AO7330" s="119"/>
    </row>
    <row r="7331" spans="41:41">
      <c r="AO7331" s="119"/>
    </row>
    <row r="7332" spans="41:41">
      <c r="AO7332" s="119"/>
    </row>
    <row r="7333" spans="41:41">
      <c r="AO7333" s="119"/>
    </row>
    <row r="7334" spans="41:41">
      <c r="AO7334" s="119"/>
    </row>
    <row r="7335" spans="41:41">
      <c r="AO7335" s="119"/>
    </row>
    <row r="7336" spans="41:41">
      <c r="AO7336" s="119"/>
    </row>
    <row r="7337" spans="41:41">
      <c r="AO7337" s="119"/>
    </row>
    <row r="7338" spans="41:41">
      <c r="AO7338" s="119"/>
    </row>
    <row r="7339" spans="41:41">
      <c r="AO7339" s="119"/>
    </row>
    <row r="7340" spans="41:41">
      <c r="AO7340" s="119"/>
    </row>
    <row r="7341" spans="41:41">
      <c r="AO7341" s="119"/>
    </row>
    <row r="7342" spans="41:41">
      <c r="AO7342" s="119"/>
    </row>
    <row r="7343" spans="41:41">
      <c r="AO7343" s="119"/>
    </row>
    <row r="7344" spans="41:41">
      <c r="AO7344" s="119"/>
    </row>
    <row r="7345" spans="41:41">
      <c r="AO7345" s="119"/>
    </row>
    <row r="7346" spans="41:41">
      <c r="AO7346" s="119"/>
    </row>
    <row r="7347" spans="41:41">
      <c r="AO7347" s="119"/>
    </row>
    <row r="7348" spans="41:41">
      <c r="AO7348" s="119"/>
    </row>
    <row r="7349" spans="41:41">
      <c r="AO7349" s="119"/>
    </row>
    <row r="7350" spans="41:41">
      <c r="AO7350" s="119"/>
    </row>
    <row r="7351" spans="41:41">
      <c r="AO7351" s="119"/>
    </row>
    <row r="7352" spans="41:41">
      <c r="AO7352" s="119"/>
    </row>
    <row r="7353" spans="41:41">
      <c r="AO7353" s="119"/>
    </row>
    <row r="7354" spans="41:41">
      <c r="AO7354" s="119"/>
    </row>
    <row r="7355" spans="41:41">
      <c r="AO7355" s="119"/>
    </row>
    <row r="7356" spans="41:41">
      <c r="AO7356" s="119"/>
    </row>
    <row r="7357" spans="41:41">
      <c r="AO7357" s="119"/>
    </row>
    <row r="7358" spans="41:41">
      <c r="AO7358" s="119"/>
    </row>
    <row r="7359" spans="41:41">
      <c r="AO7359" s="119"/>
    </row>
    <row r="7360" spans="41:41">
      <c r="AO7360" s="119"/>
    </row>
    <row r="7361" spans="41:41">
      <c r="AO7361" s="119"/>
    </row>
    <row r="7362" spans="41:41">
      <c r="AO7362" s="119"/>
    </row>
    <row r="7363" spans="41:41">
      <c r="AO7363" s="119"/>
    </row>
    <row r="7364" spans="41:41">
      <c r="AO7364" s="119"/>
    </row>
    <row r="7365" spans="41:41">
      <c r="AO7365" s="119"/>
    </row>
    <row r="7366" spans="41:41">
      <c r="AO7366" s="119"/>
    </row>
    <row r="7367" spans="41:41">
      <c r="AO7367" s="119"/>
    </row>
    <row r="7368" spans="41:41">
      <c r="AO7368" s="119"/>
    </row>
    <row r="7369" spans="41:41">
      <c r="AO7369" s="119"/>
    </row>
    <row r="7370" spans="41:41">
      <c r="AO7370" s="119"/>
    </row>
    <row r="7371" spans="41:41">
      <c r="AO7371" s="119"/>
    </row>
    <row r="7372" spans="41:41">
      <c r="AO7372" s="119"/>
    </row>
    <row r="7373" spans="41:41">
      <c r="AO7373" s="119"/>
    </row>
    <row r="7374" spans="41:41">
      <c r="AO7374" s="119"/>
    </row>
    <row r="7375" spans="41:41">
      <c r="AO7375" s="119"/>
    </row>
    <row r="7376" spans="41:41">
      <c r="AO7376" s="119"/>
    </row>
    <row r="7377" spans="41:41">
      <c r="AO7377" s="119"/>
    </row>
    <row r="7378" spans="41:41">
      <c r="AO7378" s="119"/>
    </row>
    <row r="7379" spans="41:41">
      <c r="AO7379" s="119"/>
    </row>
    <row r="7380" spans="41:41">
      <c r="AO7380" s="119"/>
    </row>
    <row r="7381" spans="41:41">
      <c r="AO7381" s="119"/>
    </row>
    <row r="7382" spans="41:41">
      <c r="AO7382" s="119"/>
    </row>
    <row r="7383" spans="41:41">
      <c r="AO7383" s="119"/>
    </row>
    <row r="7384" spans="41:41">
      <c r="AO7384" s="119"/>
    </row>
    <row r="7385" spans="41:41">
      <c r="AO7385" s="119"/>
    </row>
    <row r="7386" spans="41:41">
      <c r="AO7386" s="119"/>
    </row>
    <row r="7387" spans="41:41">
      <c r="AO7387" s="119"/>
    </row>
    <row r="7388" spans="41:41">
      <c r="AO7388" s="119"/>
    </row>
    <row r="7389" spans="41:41">
      <c r="AO7389" s="119"/>
    </row>
    <row r="7390" spans="41:41">
      <c r="AO7390" s="119"/>
    </row>
    <row r="7391" spans="41:41">
      <c r="AO7391" s="119"/>
    </row>
    <row r="7392" spans="41:41">
      <c r="AO7392" s="119"/>
    </row>
    <row r="7393" spans="41:41">
      <c r="AO7393" s="119"/>
    </row>
    <row r="7394" spans="41:41">
      <c r="AO7394" s="119"/>
    </row>
    <row r="7395" spans="41:41">
      <c r="AO7395" s="119"/>
    </row>
    <row r="7396" spans="41:41">
      <c r="AO7396" s="119"/>
    </row>
    <row r="7397" spans="41:41">
      <c r="AO7397" s="119"/>
    </row>
    <row r="7398" spans="41:41">
      <c r="AO7398" s="119"/>
    </row>
    <row r="7399" spans="41:41">
      <c r="AO7399" s="119"/>
    </row>
    <row r="7400" spans="41:41">
      <c r="AO7400" s="119"/>
    </row>
    <row r="7401" spans="41:41">
      <c r="AO7401" s="119"/>
    </row>
    <row r="7402" spans="41:41">
      <c r="AO7402" s="119"/>
    </row>
    <row r="7403" spans="41:41">
      <c r="AO7403" s="119"/>
    </row>
    <row r="7404" spans="41:41">
      <c r="AO7404" s="119"/>
    </row>
    <row r="7405" spans="41:41">
      <c r="AO7405" s="119"/>
    </row>
    <row r="7406" spans="41:41">
      <c r="AO7406" s="119"/>
    </row>
    <row r="7407" spans="41:41">
      <c r="AO7407" s="119"/>
    </row>
    <row r="7408" spans="41:41">
      <c r="AO7408" s="119"/>
    </row>
    <row r="7409" spans="41:41">
      <c r="AO7409" s="119"/>
    </row>
    <row r="7410" spans="41:41">
      <c r="AO7410" s="119"/>
    </row>
    <row r="7411" spans="41:41">
      <c r="AO7411" s="119"/>
    </row>
    <row r="7412" spans="41:41">
      <c r="AO7412" s="119"/>
    </row>
    <row r="7413" spans="41:41">
      <c r="AO7413" s="119"/>
    </row>
    <row r="7414" spans="41:41">
      <c r="AO7414" s="119"/>
    </row>
    <row r="7415" spans="41:41">
      <c r="AO7415" s="119"/>
    </row>
    <row r="7416" spans="41:41">
      <c r="AO7416" s="119"/>
    </row>
    <row r="7417" spans="41:41">
      <c r="AO7417" s="119"/>
    </row>
    <row r="7418" spans="41:41">
      <c r="AO7418" s="119"/>
    </row>
    <row r="7419" spans="41:41">
      <c r="AO7419" s="119"/>
    </row>
    <row r="7420" spans="41:41">
      <c r="AO7420" s="119"/>
    </row>
    <row r="7421" spans="41:41">
      <c r="AO7421" s="119"/>
    </row>
    <row r="7422" spans="41:41">
      <c r="AO7422" s="119"/>
    </row>
    <row r="7423" spans="41:41">
      <c r="AO7423" s="119"/>
    </row>
    <row r="7424" spans="41:41">
      <c r="AO7424" s="119"/>
    </row>
    <row r="7425" spans="41:41">
      <c r="AO7425" s="119"/>
    </row>
    <row r="7426" spans="41:41">
      <c r="AO7426" s="119"/>
    </row>
    <row r="7427" spans="41:41">
      <c r="AO7427" s="119"/>
    </row>
    <row r="7428" spans="41:41">
      <c r="AO7428" s="119"/>
    </row>
    <row r="7429" spans="41:41">
      <c r="AO7429" s="119"/>
    </row>
    <row r="7430" spans="41:41">
      <c r="AO7430" s="119"/>
    </row>
    <row r="7431" spans="41:41">
      <c r="AO7431" s="119"/>
    </row>
    <row r="7432" spans="41:41">
      <c r="AO7432" s="119"/>
    </row>
    <row r="7433" spans="41:41">
      <c r="AO7433" s="119"/>
    </row>
    <row r="7434" spans="41:41">
      <c r="AO7434" s="119"/>
    </row>
    <row r="7435" spans="41:41">
      <c r="AO7435" s="119"/>
    </row>
    <row r="7436" spans="41:41">
      <c r="AO7436" s="119"/>
    </row>
    <row r="7437" spans="41:41">
      <c r="AO7437" s="119"/>
    </row>
    <row r="7438" spans="41:41">
      <c r="AO7438" s="119"/>
    </row>
    <row r="7439" spans="41:41">
      <c r="AO7439" s="119"/>
    </row>
    <row r="7440" spans="41:41">
      <c r="AO7440" s="119"/>
    </row>
    <row r="7441" spans="41:41">
      <c r="AO7441" s="119"/>
    </row>
    <row r="7442" spans="41:41">
      <c r="AO7442" s="119"/>
    </row>
    <row r="7443" spans="41:41">
      <c r="AO7443" s="119"/>
    </row>
    <row r="7444" spans="41:41">
      <c r="AO7444" s="119"/>
    </row>
    <row r="7445" spans="41:41">
      <c r="AO7445" s="119"/>
    </row>
    <row r="7446" spans="41:41">
      <c r="AO7446" s="119"/>
    </row>
    <row r="7447" spans="41:41">
      <c r="AO7447" s="119"/>
    </row>
    <row r="7448" spans="41:41">
      <c r="AO7448" s="119"/>
    </row>
    <row r="7449" spans="41:41">
      <c r="AO7449" s="119"/>
    </row>
    <row r="7450" spans="41:41">
      <c r="AO7450" s="119"/>
    </row>
    <row r="7451" spans="41:41">
      <c r="AO7451" s="119"/>
    </row>
    <row r="7452" spans="41:41">
      <c r="AO7452" s="119"/>
    </row>
    <row r="7453" spans="41:41">
      <c r="AO7453" s="119"/>
    </row>
    <row r="7454" spans="41:41">
      <c r="AO7454" s="119"/>
    </row>
    <row r="7455" spans="41:41">
      <c r="AO7455" s="119"/>
    </row>
    <row r="7456" spans="41:41">
      <c r="AO7456" s="119"/>
    </row>
    <row r="7457" spans="41:41">
      <c r="AO7457" s="119"/>
    </row>
    <row r="7458" spans="41:41">
      <c r="AO7458" s="119"/>
    </row>
    <row r="7459" spans="41:41">
      <c r="AO7459" s="119"/>
    </row>
    <row r="7460" spans="41:41">
      <c r="AO7460" s="119"/>
    </row>
    <row r="7461" spans="41:41">
      <c r="AO7461" s="119"/>
    </row>
    <row r="7462" spans="41:41">
      <c r="AO7462" s="119"/>
    </row>
    <row r="7463" spans="41:41">
      <c r="AO7463" s="119"/>
    </row>
    <row r="7464" spans="41:41">
      <c r="AO7464" s="119"/>
    </row>
    <row r="7465" spans="41:41">
      <c r="AO7465" s="119"/>
    </row>
    <row r="7466" spans="41:41">
      <c r="AO7466" s="119"/>
    </row>
    <row r="7467" spans="41:41">
      <c r="AO7467" s="119"/>
    </row>
    <row r="7468" spans="41:41">
      <c r="AO7468" s="119"/>
    </row>
    <row r="7469" spans="41:41">
      <c r="AO7469" s="119"/>
    </row>
    <row r="7470" spans="41:41">
      <c r="AO7470" s="119"/>
    </row>
    <row r="7471" spans="41:41">
      <c r="AO7471" s="119"/>
    </row>
    <row r="7472" spans="41:41">
      <c r="AO7472" s="119"/>
    </row>
    <row r="7473" spans="41:41">
      <c r="AO7473" s="119"/>
    </row>
    <row r="7474" spans="41:41">
      <c r="AO7474" s="119"/>
    </row>
    <row r="7475" spans="41:41">
      <c r="AO7475" s="119"/>
    </row>
    <row r="7476" spans="41:41">
      <c r="AO7476" s="119"/>
    </row>
    <row r="7477" spans="41:41">
      <c r="AO7477" s="119"/>
    </row>
    <row r="7478" spans="41:41">
      <c r="AO7478" s="119"/>
    </row>
    <row r="7479" spans="41:41">
      <c r="AO7479" s="119"/>
    </row>
    <row r="7480" spans="41:41">
      <c r="AO7480" s="119"/>
    </row>
    <row r="7481" spans="41:41">
      <c r="AO7481" s="119"/>
    </row>
    <row r="7482" spans="41:41">
      <c r="AO7482" s="119"/>
    </row>
    <row r="7483" spans="41:41">
      <c r="AO7483" s="119"/>
    </row>
    <row r="7484" spans="41:41">
      <c r="AO7484" s="119"/>
    </row>
    <row r="7485" spans="41:41">
      <c r="AO7485" s="119"/>
    </row>
    <row r="7486" spans="41:41">
      <c r="AO7486" s="119"/>
    </row>
    <row r="7487" spans="41:41">
      <c r="AO7487" s="119"/>
    </row>
    <row r="7488" spans="41:41">
      <c r="AO7488" s="119"/>
    </row>
    <row r="7489" spans="41:41">
      <c r="AO7489" s="119"/>
    </row>
    <row r="7490" spans="41:41">
      <c r="AO7490" s="119"/>
    </row>
    <row r="7491" spans="41:41">
      <c r="AO7491" s="119"/>
    </row>
    <row r="7492" spans="41:41">
      <c r="AO7492" s="119"/>
    </row>
    <row r="7493" spans="41:41">
      <c r="AO7493" s="119"/>
    </row>
    <row r="7494" spans="41:41">
      <c r="AO7494" s="119"/>
    </row>
    <row r="7495" spans="41:41">
      <c r="AO7495" s="119"/>
    </row>
    <row r="7496" spans="41:41">
      <c r="AO7496" s="119"/>
    </row>
    <row r="7497" spans="41:41">
      <c r="AO7497" s="119"/>
    </row>
    <row r="7498" spans="41:41">
      <c r="AO7498" s="119"/>
    </row>
    <row r="7499" spans="41:41">
      <c r="AO7499" s="119"/>
    </row>
    <row r="7500" spans="41:41">
      <c r="AO7500" s="119"/>
    </row>
    <row r="7501" spans="41:41">
      <c r="AO7501" s="119"/>
    </row>
    <row r="7502" spans="41:41">
      <c r="AO7502" s="119"/>
    </row>
    <row r="7503" spans="41:41">
      <c r="AO7503" s="119"/>
    </row>
    <row r="7504" spans="41:41">
      <c r="AO7504" s="119"/>
    </row>
    <row r="7505" spans="41:41">
      <c r="AO7505" s="119"/>
    </row>
    <row r="7506" spans="41:41">
      <c r="AO7506" s="119"/>
    </row>
    <row r="7507" spans="41:41">
      <c r="AO7507" s="119"/>
    </row>
    <row r="7508" spans="41:41">
      <c r="AO7508" s="119"/>
    </row>
    <row r="7509" spans="41:41">
      <c r="AO7509" s="119"/>
    </row>
    <row r="7510" spans="41:41">
      <c r="AO7510" s="119"/>
    </row>
    <row r="7511" spans="41:41">
      <c r="AO7511" s="119"/>
    </row>
    <row r="7512" spans="41:41">
      <c r="AO7512" s="119"/>
    </row>
    <row r="7513" spans="41:41">
      <c r="AO7513" s="119"/>
    </row>
    <row r="7514" spans="41:41">
      <c r="AO7514" s="119"/>
    </row>
    <row r="7515" spans="41:41">
      <c r="AO7515" s="119"/>
    </row>
    <row r="7516" spans="41:41">
      <c r="AO7516" s="119"/>
    </row>
    <row r="7517" spans="41:41">
      <c r="AO7517" s="119"/>
    </row>
    <row r="7518" spans="41:41">
      <c r="AO7518" s="119"/>
    </row>
    <row r="7519" spans="41:41">
      <c r="AO7519" s="119"/>
    </row>
    <row r="7520" spans="41:41">
      <c r="AO7520" s="119"/>
    </row>
    <row r="7521" spans="41:41">
      <c r="AO7521" s="119"/>
    </row>
    <row r="7522" spans="41:41">
      <c r="AO7522" s="119"/>
    </row>
    <row r="7523" spans="41:41">
      <c r="AO7523" s="119"/>
    </row>
    <row r="7524" spans="41:41">
      <c r="AO7524" s="119"/>
    </row>
    <row r="7525" spans="41:41">
      <c r="AO7525" s="119"/>
    </row>
    <row r="7526" spans="41:41">
      <c r="AO7526" s="119"/>
    </row>
    <row r="7527" spans="41:41">
      <c r="AO7527" s="119"/>
    </row>
    <row r="7528" spans="41:41">
      <c r="AO7528" s="119"/>
    </row>
    <row r="7529" spans="41:41">
      <c r="AO7529" s="119"/>
    </row>
    <row r="7530" spans="41:41">
      <c r="AO7530" s="119"/>
    </row>
    <row r="7531" spans="41:41">
      <c r="AO7531" s="119"/>
    </row>
    <row r="7532" spans="41:41">
      <c r="AO7532" s="119"/>
    </row>
    <row r="7533" spans="41:41">
      <c r="AO7533" s="119"/>
    </row>
    <row r="7534" spans="41:41">
      <c r="AO7534" s="119"/>
    </row>
    <row r="7535" spans="41:41">
      <c r="AO7535" s="119"/>
    </row>
    <row r="7536" spans="41:41">
      <c r="AO7536" s="119"/>
    </row>
    <row r="7537" spans="41:41">
      <c r="AO7537" s="119"/>
    </row>
    <row r="7538" spans="41:41">
      <c r="AO7538" s="119"/>
    </row>
    <row r="7539" spans="41:41">
      <c r="AO7539" s="119"/>
    </row>
    <row r="7540" spans="41:41">
      <c r="AO7540" s="119"/>
    </row>
    <row r="7541" spans="41:41">
      <c r="AO7541" s="119"/>
    </row>
    <row r="7542" spans="41:41">
      <c r="AO7542" s="119"/>
    </row>
    <row r="7543" spans="41:41">
      <c r="AO7543" s="119"/>
    </row>
    <row r="7544" spans="41:41">
      <c r="AO7544" s="119"/>
    </row>
    <row r="7545" spans="41:41">
      <c r="AO7545" s="119"/>
    </row>
    <row r="7546" spans="41:41">
      <c r="AO7546" s="119"/>
    </row>
    <row r="7547" spans="41:41">
      <c r="AO7547" s="119"/>
    </row>
    <row r="7548" spans="41:41">
      <c r="AO7548" s="119"/>
    </row>
    <row r="7549" spans="41:41">
      <c r="AO7549" s="119"/>
    </row>
    <row r="7550" spans="41:41">
      <c r="AO7550" s="119"/>
    </row>
    <row r="7551" spans="41:41">
      <c r="AO7551" s="119"/>
    </row>
    <row r="7552" spans="41:41">
      <c r="AO7552" s="119"/>
    </row>
    <row r="7553" spans="41:41">
      <c r="AO7553" s="119"/>
    </row>
    <row r="7554" spans="41:41">
      <c r="AO7554" s="119"/>
    </row>
    <row r="7555" spans="41:41">
      <c r="AO7555" s="119"/>
    </row>
    <row r="7556" spans="41:41">
      <c r="AO7556" s="119"/>
    </row>
    <row r="7557" spans="41:41">
      <c r="AO7557" s="119"/>
    </row>
    <row r="7558" spans="41:41">
      <c r="AO7558" s="119"/>
    </row>
    <row r="7559" spans="41:41">
      <c r="AO7559" s="119"/>
    </row>
    <row r="7560" spans="41:41">
      <c r="AO7560" s="119"/>
    </row>
    <row r="7561" spans="41:41">
      <c r="AO7561" s="119"/>
    </row>
    <row r="7562" spans="41:41">
      <c r="AO7562" s="119"/>
    </row>
    <row r="7563" spans="41:41">
      <c r="AO7563" s="119"/>
    </row>
    <row r="7564" spans="41:41">
      <c r="AO7564" s="119"/>
    </row>
    <row r="7565" spans="41:41">
      <c r="AO7565" s="119"/>
    </row>
    <row r="7566" spans="41:41">
      <c r="AO7566" s="119"/>
    </row>
    <row r="7567" spans="41:41">
      <c r="AO7567" s="119"/>
    </row>
    <row r="7568" spans="41:41">
      <c r="AO7568" s="119"/>
    </row>
    <row r="7569" spans="41:41">
      <c r="AO7569" s="119"/>
    </row>
    <row r="7570" spans="41:41">
      <c r="AO7570" s="119"/>
    </row>
    <row r="7571" spans="41:41">
      <c r="AO7571" s="119"/>
    </row>
    <row r="7572" spans="41:41">
      <c r="AO7572" s="119"/>
    </row>
    <row r="7573" spans="41:41">
      <c r="AO7573" s="119"/>
    </row>
    <row r="7574" spans="41:41">
      <c r="AO7574" s="119"/>
    </row>
    <row r="7575" spans="41:41">
      <c r="AO7575" s="119"/>
    </row>
    <row r="7576" spans="41:41">
      <c r="AO7576" s="119"/>
    </row>
    <row r="7577" spans="41:41">
      <c r="AO7577" s="119"/>
    </row>
    <row r="7578" spans="41:41">
      <c r="AO7578" s="119"/>
    </row>
    <row r="7579" spans="41:41">
      <c r="AO7579" s="119"/>
    </row>
    <row r="7580" spans="41:41">
      <c r="AO7580" s="119"/>
    </row>
    <row r="7581" spans="41:41">
      <c r="AO7581" s="119"/>
    </row>
    <row r="7582" spans="41:41">
      <c r="AO7582" s="119"/>
    </row>
    <row r="7583" spans="41:41">
      <c r="AO7583" s="119"/>
    </row>
    <row r="7584" spans="41:41">
      <c r="AO7584" s="119"/>
    </row>
    <row r="7585" spans="41:41">
      <c r="AO7585" s="119"/>
    </row>
    <row r="7586" spans="41:41">
      <c r="AO7586" s="119"/>
    </row>
    <row r="7587" spans="41:41">
      <c r="AO7587" s="119"/>
    </row>
    <row r="7588" spans="41:41">
      <c r="AO7588" s="119"/>
    </row>
    <row r="7589" spans="41:41">
      <c r="AO7589" s="119"/>
    </row>
    <row r="7590" spans="41:41">
      <c r="AO7590" s="119"/>
    </row>
    <row r="7591" spans="41:41">
      <c r="AO7591" s="119"/>
    </row>
    <row r="7592" spans="41:41">
      <c r="AO7592" s="119"/>
    </row>
    <row r="7593" spans="41:41">
      <c r="AO7593" s="119"/>
    </row>
    <row r="7594" spans="41:41">
      <c r="AO7594" s="119"/>
    </row>
    <row r="7595" spans="41:41">
      <c r="AO7595" s="119"/>
    </row>
    <row r="7596" spans="41:41">
      <c r="AO7596" s="119"/>
    </row>
    <row r="7597" spans="41:41">
      <c r="AO7597" s="119"/>
    </row>
    <row r="7598" spans="41:41">
      <c r="AO7598" s="119"/>
    </row>
    <row r="7599" spans="41:41">
      <c r="AO7599" s="119"/>
    </row>
    <row r="7600" spans="41:41">
      <c r="AO7600" s="119"/>
    </row>
    <row r="7601" spans="41:41">
      <c r="AO7601" s="119"/>
    </row>
    <row r="7602" spans="41:41">
      <c r="AO7602" s="119"/>
    </row>
    <row r="7603" spans="41:41">
      <c r="AO7603" s="119"/>
    </row>
    <row r="7604" spans="41:41">
      <c r="AO7604" s="119"/>
    </row>
    <row r="7605" spans="41:41">
      <c r="AO7605" s="119"/>
    </row>
    <row r="7606" spans="41:41">
      <c r="AO7606" s="119"/>
    </row>
    <row r="7607" spans="41:41">
      <c r="AO7607" s="119"/>
    </row>
    <row r="7608" spans="41:41">
      <c r="AO7608" s="119"/>
    </row>
    <row r="7609" spans="41:41">
      <c r="AO7609" s="119"/>
    </row>
    <row r="7610" spans="41:41">
      <c r="AO7610" s="119"/>
    </row>
    <row r="7611" spans="41:41">
      <c r="AO7611" s="119"/>
    </row>
    <row r="7612" spans="41:41">
      <c r="AO7612" s="119"/>
    </row>
    <row r="7613" spans="41:41">
      <c r="AO7613" s="119"/>
    </row>
    <row r="7614" spans="41:41">
      <c r="AO7614" s="119"/>
    </row>
    <row r="7615" spans="41:41">
      <c r="AO7615" s="119"/>
    </row>
    <row r="7616" spans="41:41">
      <c r="AO7616" s="119"/>
    </row>
    <row r="7617" spans="41:41">
      <c r="AO7617" s="119"/>
    </row>
    <row r="7618" spans="41:41">
      <c r="AO7618" s="119"/>
    </row>
    <row r="7619" spans="41:41">
      <c r="AO7619" s="119"/>
    </row>
    <row r="7620" spans="41:41">
      <c r="AO7620" s="119"/>
    </row>
    <row r="7621" spans="41:41">
      <c r="AO7621" s="119"/>
    </row>
    <row r="7622" spans="41:41">
      <c r="AO7622" s="119"/>
    </row>
    <row r="7623" spans="41:41">
      <c r="AO7623" s="119"/>
    </row>
    <row r="7624" spans="41:41">
      <c r="AO7624" s="119"/>
    </row>
    <row r="7625" spans="41:41">
      <c r="AO7625" s="119"/>
    </row>
    <row r="7626" spans="41:41">
      <c r="AO7626" s="119"/>
    </row>
    <row r="7627" spans="41:41">
      <c r="AO7627" s="119"/>
    </row>
    <row r="7628" spans="41:41">
      <c r="AO7628" s="119"/>
    </row>
    <row r="7629" spans="41:41">
      <c r="AO7629" s="119"/>
    </row>
    <row r="7630" spans="41:41">
      <c r="AO7630" s="119"/>
    </row>
    <row r="7631" spans="41:41">
      <c r="AO7631" s="119"/>
    </row>
    <row r="7632" spans="41:41">
      <c r="AO7632" s="119"/>
    </row>
    <row r="7633" spans="41:41">
      <c r="AO7633" s="119"/>
    </row>
    <row r="7634" spans="41:41">
      <c r="AO7634" s="119"/>
    </row>
    <row r="7635" spans="41:41">
      <c r="AO7635" s="119"/>
    </row>
    <row r="7636" spans="41:41">
      <c r="AO7636" s="119"/>
    </row>
    <row r="7637" spans="41:41">
      <c r="AO7637" s="119"/>
    </row>
    <row r="7638" spans="41:41">
      <c r="AO7638" s="119"/>
    </row>
    <row r="7639" spans="41:41">
      <c r="AO7639" s="119"/>
    </row>
    <row r="7640" spans="41:41">
      <c r="AO7640" s="119"/>
    </row>
    <row r="7641" spans="41:41">
      <c r="AO7641" s="119"/>
    </row>
    <row r="7642" spans="41:41">
      <c r="AO7642" s="119"/>
    </row>
    <row r="7643" spans="41:41">
      <c r="AO7643" s="119"/>
    </row>
    <row r="7644" spans="41:41">
      <c r="AO7644" s="119"/>
    </row>
    <row r="7645" spans="41:41">
      <c r="AO7645" s="119"/>
    </row>
    <row r="7646" spans="41:41">
      <c r="AO7646" s="119"/>
    </row>
    <row r="7647" spans="41:41">
      <c r="AO7647" s="119"/>
    </row>
    <row r="7648" spans="41:41">
      <c r="AO7648" s="119"/>
    </row>
    <row r="7649" spans="41:41">
      <c r="AO7649" s="119"/>
    </row>
    <row r="7650" spans="41:41">
      <c r="AO7650" s="119"/>
    </row>
    <row r="7651" spans="41:41">
      <c r="AO7651" s="119"/>
    </row>
    <row r="7652" spans="41:41">
      <c r="AO7652" s="119"/>
    </row>
    <row r="7653" spans="41:41">
      <c r="AO7653" s="119"/>
    </row>
    <row r="7654" spans="41:41">
      <c r="AO7654" s="119"/>
    </row>
    <row r="7655" spans="41:41">
      <c r="AO7655" s="119"/>
    </row>
    <row r="7656" spans="41:41">
      <c r="AO7656" s="119"/>
    </row>
    <row r="7657" spans="41:41">
      <c r="AO7657" s="119"/>
    </row>
    <row r="7658" spans="41:41">
      <c r="AO7658" s="119"/>
    </row>
    <row r="7659" spans="41:41">
      <c r="AO7659" s="119"/>
    </row>
    <row r="7660" spans="41:41">
      <c r="AO7660" s="119"/>
    </row>
    <row r="7661" spans="41:41">
      <c r="AO7661" s="119"/>
    </row>
    <row r="7662" spans="41:41">
      <c r="AO7662" s="119"/>
    </row>
    <row r="7663" spans="41:41">
      <c r="AO7663" s="119"/>
    </row>
    <row r="7664" spans="41:41">
      <c r="AO7664" s="119"/>
    </row>
    <row r="7665" spans="41:41">
      <c r="AO7665" s="119"/>
    </row>
    <row r="7666" spans="41:41">
      <c r="AO7666" s="119"/>
    </row>
    <row r="7667" spans="41:41">
      <c r="AO7667" s="119"/>
    </row>
    <row r="7668" spans="41:41">
      <c r="AO7668" s="119"/>
    </row>
    <row r="7669" spans="41:41">
      <c r="AO7669" s="119"/>
    </row>
    <row r="7670" spans="41:41">
      <c r="AO7670" s="119"/>
    </row>
    <row r="7671" spans="41:41">
      <c r="AO7671" s="119"/>
    </row>
    <row r="7672" spans="41:41">
      <c r="AO7672" s="119"/>
    </row>
    <row r="7673" spans="41:41">
      <c r="AO7673" s="119"/>
    </row>
    <row r="7674" spans="41:41">
      <c r="AO7674" s="119"/>
    </row>
    <row r="7675" spans="41:41">
      <c r="AO7675" s="119"/>
    </row>
    <row r="7676" spans="41:41">
      <c r="AO7676" s="119"/>
    </row>
    <row r="7677" spans="41:41">
      <c r="AO7677" s="119"/>
    </row>
    <row r="7678" spans="41:41">
      <c r="AO7678" s="119"/>
    </row>
    <row r="7679" spans="41:41">
      <c r="AO7679" s="119"/>
    </row>
    <row r="7680" spans="41:41">
      <c r="AO7680" s="119"/>
    </row>
    <row r="7681" spans="41:41">
      <c r="AO7681" s="119"/>
    </row>
    <row r="7682" spans="41:41">
      <c r="AO7682" s="119"/>
    </row>
    <row r="7683" spans="41:41">
      <c r="AO7683" s="119"/>
    </row>
    <row r="7684" spans="41:41">
      <c r="AO7684" s="119"/>
    </row>
    <row r="7685" spans="41:41">
      <c r="AO7685" s="119"/>
    </row>
    <row r="7686" spans="41:41">
      <c r="AO7686" s="119"/>
    </row>
    <row r="7687" spans="41:41">
      <c r="AO7687" s="119"/>
    </row>
    <row r="7688" spans="41:41">
      <c r="AO7688" s="119"/>
    </row>
    <row r="7689" spans="41:41">
      <c r="AO7689" s="119"/>
    </row>
    <row r="7690" spans="41:41">
      <c r="AO7690" s="119"/>
    </row>
    <row r="7691" spans="41:41">
      <c r="AO7691" s="119"/>
    </row>
    <row r="7692" spans="41:41">
      <c r="AO7692" s="119"/>
    </row>
    <row r="7693" spans="41:41">
      <c r="AO7693" s="119"/>
    </row>
    <row r="7694" spans="41:41">
      <c r="AO7694" s="119"/>
    </row>
    <row r="7695" spans="41:41">
      <c r="AO7695" s="119"/>
    </row>
    <row r="7696" spans="41:41">
      <c r="AO7696" s="119"/>
    </row>
    <row r="7697" spans="41:41">
      <c r="AO7697" s="119"/>
    </row>
    <row r="7698" spans="41:41">
      <c r="AO7698" s="119"/>
    </row>
    <row r="7699" spans="41:41">
      <c r="AO7699" s="119"/>
    </row>
    <row r="7700" spans="41:41">
      <c r="AO7700" s="119"/>
    </row>
    <row r="7701" spans="41:41">
      <c r="AO7701" s="119"/>
    </row>
    <row r="7702" spans="41:41">
      <c r="AO7702" s="119"/>
    </row>
    <row r="7703" spans="41:41">
      <c r="AO7703" s="119"/>
    </row>
    <row r="7704" spans="41:41">
      <c r="AO7704" s="119"/>
    </row>
    <row r="7705" spans="41:41">
      <c r="AO7705" s="119"/>
    </row>
    <row r="7706" spans="41:41">
      <c r="AO7706" s="119"/>
    </row>
    <row r="7707" spans="41:41">
      <c r="AO7707" s="119"/>
    </row>
    <row r="7708" spans="41:41">
      <c r="AO7708" s="119"/>
    </row>
    <row r="7709" spans="41:41">
      <c r="AO7709" s="119"/>
    </row>
    <row r="7710" spans="41:41">
      <c r="AO7710" s="119"/>
    </row>
    <row r="7711" spans="41:41">
      <c r="AO7711" s="119"/>
    </row>
    <row r="7712" spans="41:41">
      <c r="AO7712" s="119"/>
    </row>
    <row r="7713" spans="41:41">
      <c r="AO7713" s="119"/>
    </row>
    <row r="7714" spans="41:41">
      <c r="AO7714" s="119"/>
    </row>
    <row r="7715" spans="41:41">
      <c r="AO7715" s="119"/>
    </row>
    <row r="7716" spans="41:41">
      <c r="AO7716" s="119"/>
    </row>
    <row r="7717" spans="41:41">
      <c r="AO7717" s="119"/>
    </row>
    <row r="7718" spans="41:41">
      <c r="AO7718" s="119"/>
    </row>
    <row r="7719" spans="41:41">
      <c r="AO7719" s="119"/>
    </row>
    <row r="7720" spans="41:41">
      <c r="AO7720" s="119"/>
    </row>
    <row r="7721" spans="41:41">
      <c r="AO7721" s="119"/>
    </row>
    <row r="7722" spans="41:41">
      <c r="AO7722" s="119"/>
    </row>
    <row r="7723" spans="41:41">
      <c r="AO7723" s="119"/>
    </row>
    <row r="7724" spans="41:41">
      <c r="AO7724" s="119"/>
    </row>
    <row r="7725" spans="41:41">
      <c r="AO7725" s="119"/>
    </row>
    <row r="7726" spans="41:41">
      <c r="AO7726" s="119"/>
    </row>
    <row r="7727" spans="41:41">
      <c r="AO7727" s="119"/>
    </row>
    <row r="7728" spans="41:41">
      <c r="AO7728" s="119"/>
    </row>
    <row r="7729" spans="41:41">
      <c r="AO7729" s="119"/>
    </row>
    <row r="7730" spans="41:41">
      <c r="AO7730" s="119"/>
    </row>
    <row r="7731" spans="41:41">
      <c r="AO7731" s="119"/>
    </row>
    <row r="7732" spans="41:41">
      <c r="AO7732" s="119"/>
    </row>
    <row r="7733" spans="41:41">
      <c r="AO7733" s="119"/>
    </row>
    <row r="7734" spans="41:41">
      <c r="AO7734" s="119"/>
    </row>
    <row r="7735" spans="41:41">
      <c r="AO7735" s="119"/>
    </row>
    <row r="7736" spans="41:41">
      <c r="AO7736" s="119"/>
    </row>
    <row r="7737" spans="41:41">
      <c r="AO7737" s="119"/>
    </row>
    <row r="7738" spans="41:41">
      <c r="AO7738" s="119"/>
    </row>
    <row r="7739" spans="41:41">
      <c r="AO7739" s="119"/>
    </row>
    <row r="7740" spans="41:41">
      <c r="AO7740" s="119"/>
    </row>
    <row r="7741" spans="41:41">
      <c r="AO7741" s="119"/>
    </row>
    <row r="7742" spans="41:41">
      <c r="AO7742" s="119"/>
    </row>
    <row r="7743" spans="41:41">
      <c r="AO7743" s="119"/>
    </row>
    <row r="7744" spans="41:41">
      <c r="AO7744" s="119"/>
    </row>
    <row r="7745" spans="41:41">
      <c r="AO7745" s="119"/>
    </row>
    <row r="7746" spans="41:41">
      <c r="AO7746" s="119"/>
    </row>
    <row r="7747" spans="41:41">
      <c r="AO7747" s="119"/>
    </row>
    <row r="7748" spans="41:41">
      <c r="AO7748" s="119"/>
    </row>
    <row r="7749" spans="41:41">
      <c r="AO7749" s="119"/>
    </row>
    <row r="7750" spans="41:41">
      <c r="AO7750" s="119"/>
    </row>
    <row r="7751" spans="41:41">
      <c r="AO7751" s="119"/>
    </row>
    <row r="7752" spans="41:41">
      <c r="AO7752" s="119"/>
    </row>
    <row r="7753" spans="41:41">
      <c r="AO7753" s="119"/>
    </row>
    <row r="7754" spans="41:41">
      <c r="AO7754" s="119"/>
    </row>
    <row r="7755" spans="41:41">
      <c r="AO7755" s="119"/>
    </row>
    <row r="7756" spans="41:41">
      <c r="AO7756" s="119"/>
    </row>
    <row r="7757" spans="41:41">
      <c r="AO7757" s="119"/>
    </row>
    <row r="7758" spans="41:41">
      <c r="AO7758" s="119"/>
    </row>
    <row r="7759" spans="41:41">
      <c r="AO7759" s="119"/>
    </row>
    <row r="7760" spans="41:41">
      <c r="AO7760" s="119"/>
    </row>
    <row r="7761" spans="41:41">
      <c r="AO7761" s="119"/>
    </row>
    <row r="7762" spans="41:41">
      <c r="AO7762" s="119"/>
    </row>
    <row r="7763" spans="41:41">
      <c r="AO7763" s="119"/>
    </row>
    <row r="7764" spans="41:41">
      <c r="AO7764" s="119"/>
    </row>
    <row r="7765" spans="41:41">
      <c r="AO7765" s="119"/>
    </row>
    <row r="7766" spans="41:41">
      <c r="AO7766" s="119"/>
    </row>
    <row r="7767" spans="41:41">
      <c r="AO7767" s="119"/>
    </row>
    <row r="7768" spans="41:41">
      <c r="AO7768" s="119"/>
    </row>
    <row r="7769" spans="41:41">
      <c r="AO7769" s="119"/>
    </row>
    <row r="7770" spans="41:41">
      <c r="AO7770" s="119"/>
    </row>
    <row r="7771" spans="41:41">
      <c r="AO7771" s="119"/>
    </row>
    <row r="7772" spans="41:41">
      <c r="AO7772" s="119"/>
    </row>
    <row r="7773" spans="41:41">
      <c r="AO7773" s="119"/>
    </row>
    <row r="7774" spans="41:41">
      <c r="AO7774" s="119"/>
    </row>
    <row r="7775" spans="41:41">
      <c r="AO7775" s="119"/>
    </row>
    <row r="7776" spans="41:41">
      <c r="AO7776" s="119"/>
    </row>
    <row r="7777" spans="41:41">
      <c r="AO7777" s="119"/>
    </row>
    <row r="7778" spans="41:41">
      <c r="AO7778" s="119"/>
    </row>
    <row r="7779" spans="41:41">
      <c r="AO7779" s="119"/>
    </row>
    <row r="7780" spans="41:41">
      <c r="AO7780" s="119"/>
    </row>
    <row r="7781" spans="41:41">
      <c r="AO7781" s="119"/>
    </row>
    <row r="7782" spans="41:41">
      <c r="AO7782" s="119"/>
    </row>
    <row r="7783" spans="41:41">
      <c r="AO7783" s="119"/>
    </row>
    <row r="7784" spans="41:41">
      <c r="AO7784" s="119"/>
    </row>
    <row r="7785" spans="41:41">
      <c r="AO7785" s="119"/>
    </row>
    <row r="7786" spans="41:41">
      <c r="AO7786" s="119"/>
    </row>
    <row r="7787" spans="41:41">
      <c r="AO7787" s="119"/>
    </row>
    <row r="7788" spans="41:41">
      <c r="AO7788" s="119"/>
    </row>
    <row r="7789" spans="41:41">
      <c r="AO7789" s="119"/>
    </row>
    <row r="7790" spans="41:41">
      <c r="AO7790" s="119"/>
    </row>
    <row r="7791" spans="41:41">
      <c r="AO7791" s="119"/>
    </row>
    <row r="7792" spans="41:41">
      <c r="AO7792" s="119"/>
    </row>
    <row r="7793" spans="41:41">
      <c r="AO7793" s="119"/>
    </row>
    <row r="7794" spans="41:41">
      <c r="AO7794" s="119"/>
    </row>
    <row r="7795" spans="41:41">
      <c r="AO7795" s="119"/>
    </row>
    <row r="7796" spans="41:41">
      <c r="AO7796" s="119"/>
    </row>
    <row r="7797" spans="41:41">
      <c r="AO7797" s="119"/>
    </row>
    <row r="7798" spans="41:41">
      <c r="AO7798" s="119"/>
    </row>
    <row r="7799" spans="41:41">
      <c r="AO7799" s="119"/>
    </row>
    <row r="7800" spans="41:41">
      <c r="AO7800" s="119"/>
    </row>
    <row r="7801" spans="41:41">
      <c r="AO7801" s="119"/>
    </row>
    <row r="7802" spans="41:41">
      <c r="AO7802" s="119"/>
    </row>
    <row r="7803" spans="41:41">
      <c r="AO7803" s="119"/>
    </row>
    <row r="7804" spans="41:41">
      <c r="AO7804" s="119"/>
    </row>
    <row r="7805" spans="41:41">
      <c r="AO7805" s="119"/>
    </row>
    <row r="7806" spans="41:41">
      <c r="AO7806" s="119"/>
    </row>
    <row r="7807" spans="41:41">
      <c r="AO7807" s="119"/>
    </row>
    <row r="7808" spans="41:41">
      <c r="AO7808" s="119"/>
    </row>
    <row r="7809" spans="41:41">
      <c r="AO7809" s="119"/>
    </row>
    <row r="7810" spans="41:41">
      <c r="AO7810" s="119"/>
    </row>
    <row r="7811" spans="41:41">
      <c r="AO7811" s="119"/>
    </row>
    <row r="7812" spans="41:41">
      <c r="AO7812" s="119"/>
    </row>
    <row r="7813" spans="41:41">
      <c r="AO7813" s="119"/>
    </row>
    <row r="7814" spans="41:41">
      <c r="AO7814" s="119"/>
    </row>
    <row r="7815" spans="41:41">
      <c r="AO7815" s="119"/>
    </row>
    <row r="7816" spans="41:41">
      <c r="AO7816" s="119"/>
    </row>
    <row r="7817" spans="41:41">
      <c r="AO7817" s="119"/>
    </row>
    <row r="7818" spans="41:41">
      <c r="AO7818" s="119"/>
    </row>
    <row r="7819" spans="41:41">
      <c r="AO7819" s="119"/>
    </row>
    <row r="7820" spans="41:41">
      <c r="AO7820" s="119"/>
    </row>
    <row r="7821" spans="41:41">
      <c r="AO7821" s="119"/>
    </row>
    <row r="7822" spans="41:41">
      <c r="AO7822" s="119"/>
    </row>
    <row r="7823" spans="41:41">
      <c r="AO7823" s="119"/>
    </row>
    <row r="7824" spans="41:41">
      <c r="AO7824" s="119"/>
    </row>
    <row r="7825" spans="41:41">
      <c r="AO7825" s="119"/>
    </row>
    <row r="7826" spans="41:41">
      <c r="AO7826" s="119"/>
    </row>
    <row r="7827" spans="41:41">
      <c r="AO7827" s="119"/>
    </row>
    <row r="7828" spans="41:41">
      <c r="AO7828" s="119"/>
    </row>
    <row r="7829" spans="41:41">
      <c r="AO7829" s="119"/>
    </row>
    <row r="7830" spans="41:41">
      <c r="AO7830" s="119"/>
    </row>
    <row r="7831" spans="41:41">
      <c r="AO7831" s="119"/>
    </row>
    <row r="7832" spans="41:41">
      <c r="AO7832" s="119"/>
    </row>
    <row r="7833" spans="41:41">
      <c r="AO7833" s="119"/>
    </row>
    <row r="7834" spans="41:41">
      <c r="AO7834" s="119"/>
    </row>
    <row r="7835" spans="41:41">
      <c r="AO7835" s="119"/>
    </row>
    <row r="7836" spans="41:41">
      <c r="AO7836" s="119"/>
    </row>
    <row r="7837" spans="41:41">
      <c r="AO7837" s="119"/>
    </row>
    <row r="7838" spans="41:41">
      <c r="AO7838" s="119"/>
    </row>
    <row r="7839" spans="41:41">
      <c r="AO7839" s="119"/>
    </row>
    <row r="7840" spans="41:41">
      <c r="AO7840" s="119"/>
    </row>
    <row r="7841" spans="41:41">
      <c r="AO7841" s="119"/>
    </row>
    <row r="7842" spans="41:41">
      <c r="AO7842" s="119"/>
    </row>
    <row r="7843" spans="41:41">
      <c r="AO7843" s="119"/>
    </row>
    <row r="7844" spans="41:41">
      <c r="AO7844" s="119"/>
    </row>
    <row r="7845" spans="41:41">
      <c r="AO7845" s="119"/>
    </row>
    <row r="7846" spans="41:41">
      <c r="AO7846" s="119"/>
    </row>
    <row r="7847" spans="41:41">
      <c r="AO7847" s="119"/>
    </row>
    <row r="7848" spans="41:41">
      <c r="AO7848" s="119"/>
    </row>
    <row r="7849" spans="41:41">
      <c r="AO7849" s="119"/>
    </row>
    <row r="7850" spans="41:41">
      <c r="AO7850" s="119"/>
    </row>
    <row r="7851" spans="41:41">
      <c r="AO7851" s="119"/>
    </row>
    <row r="7852" spans="41:41">
      <c r="AO7852" s="119"/>
    </row>
    <row r="7853" spans="41:41">
      <c r="AO7853" s="119"/>
    </row>
    <row r="7854" spans="41:41">
      <c r="AO7854" s="119"/>
    </row>
    <row r="7855" spans="41:41">
      <c r="AO7855" s="119"/>
    </row>
    <row r="7856" spans="41:41">
      <c r="AO7856" s="119"/>
    </row>
    <row r="7857" spans="41:41">
      <c r="AO7857" s="119"/>
    </row>
    <row r="7858" spans="41:41">
      <c r="AO7858" s="119"/>
    </row>
    <row r="7859" spans="41:41">
      <c r="AO7859" s="119"/>
    </row>
    <row r="7860" spans="41:41">
      <c r="AO7860" s="119"/>
    </row>
    <row r="7861" spans="41:41">
      <c r="AO7861" s="119"/>
    </row>
    <row r="7862" spans="41:41">
      <c r="AO7862" s="119"/>
    </row>
    <row r="7863" spans="41:41">
      <c r="AO7863" s="119"/>
    </row>
    <row r="7864" spans="41:41">
      <c r="AO7864" s="119"/>
    </row>
    <row r="7865" spans="41:41">
      <c r="AO7865" s="119"/>
    </row>
    <row r="7866" spans="41:41">
      <c r="AO7866" s="119"/>
    </row>
    <row r="7867" spans="41:41">
      <c r="AO7867" s="119"/>
    </row>
    <row r="7868" spans="41:41">
      <c r="AO7868" s="119"/>
    </row>
    <row r="7869" spans="41:41">
      <c r="AO7869" s="119"/>
    </row>
    <row r="7870" spans="41:41">
      <c r="AO7870" s="119"/>
    </row>
    <row r="7871" spans="41:41">
      <c r="AO7871" s="119"/>
    </row>
    <row r="7872" spans="41:41">
      <c r="AO7872" s="119"/>
    </row>
    <row r="7873" spans="41:41">
      <c r="AO7873" s="119"/>
    </row>
    <row r="7874" spans="41:41">
      <c r="AO7874" s="119"/>
    </row>
    <row r="7875" spans="41:41">
      <c r="AO7875" s="119"/>
    </row>
    <row r="7876" spans="41:41">
      <c r="AO7876" s="119"/>
    </row>
    <row r="7877" spans="41:41">
      <c r="AO7877" s="119"/>
    </row>
    <row r="7878" spans="41:41">
      <c r="AO7878" s="119"/>
    </row>
    <row r="7879" spans="41:41">
      <c r="AO7879" s="119"/>
    </row>
    <row r="7880" spans="41:41">
      <c r="AO7880" s="119"/>
    </row>
    <row r="7881" spans="41:41">
      <c r="AO7881" s="119"/>
    </row>
    <row r="7882" spans="41:41">
      <c r="AO7882" s="119"/>
    </row>
    <row r="7883" spans="41:41">
      <c r="AO7883" s="119"/>
    </row>
    <row r="7884" spans="41:41">
      <c r="AO7884" s="119"/>
    </row>
    <row r="7885" spans="41:41">
      <c r="AO7885" s="119"/>
    </row>
    <row r="7886" spans="41:41">
      <c r="AO7886" s="119"/>
    </row>
    <row r="7887" spans="41:41">
      <c r="AO7887" s="119"/>
    </row>
    <row r="7888" spans="41:41">
      <c r="AO7888" s="119"/>
    </row>
    <row r="7889" spans="41:41">
      <c r="AO7889" s="119"/>
    </row>
    <row r="7890" spans="41:41">
      <c r="AO7890" s="119"/>
    </row>
    <row r="7891" spans="41:41">
      <c r="AO7891" s="119"/>
    </row>
    <row r="7892" spans="41:41">
      <c r="AO7892" s="119"/>
    </row>
    <row r="7893" spans="41:41">
      <c r="AO7893" s="119"/>
    </row>
    <row r="7894" spans="41:41">
      <c r="AO7894" s="119"/>
    </row>
    <row r="7895" spans="41:41">
      <c r="AO7895" s="119"/>
    </row>
    <row r="7896" spans="41:41">
      <c r="AO7896" s="119"/>
    </row>
    <row r="7897" spans="41:41">
      <c r="AO7897" s="119"/>
    </row>
    <row r="7898" spans="41:41">
      <c r="AO7898" s="119"/>
    </row>
    <row r="7899" spans="41:41">
      <c r="AO7899" s="119"/>
    </row>
    <row r="7900" spans="41:41">
      <c r="AO7900" s="119"/>
    </row>
    <row r="7901" spans="41:41">
      <c r="AO7901" s="119"/>
    </row>
    <row r="7902" spans="41:41">
      <c r="AO7902" s="119"/>
    </row>
    <row r="7903" spans="41:41">
      <c r="AO7903" s="119"/>
    </row>
    <row r="7904" spans="41:41">
      <c r="AO7904" s="119"/>
    </row>
    <row r="7905" spans="41:41">
      <c r="AO7905" s="119"/>
    </row>
    <row r="7906" spans="41:41">
      <c r="AO7906" s="119"/>
    </row>
    <row r="7907" spans="41:41">
      <c r="AO7907" s="119"/>
    </row>
    <row r="7908" spans="41:41">
      <c r="AO7908" s="119"/>
    </row>
    <row r="7909" spans="41:41">
      <c r="AO7909" s="119"/>
    </row>
    <row r="7910" spans="41:41">
      <c r="AO7910" s="119"/>
    </row>
    <row r="7911" spans="41:41">
      <c r="AO7911" s="119"/>
    </row>
    <row r="7912" spans="41:41">
      <c r="AO7912" s="119"/>
    </row>
    <row r="7913" spans="41:41">
      <c r="AO7913" s="119"/>
    </row>
    <row r="7914" spans="41:41">
      <c r="AO7914" s="119"/>
    </row>
    <row r="7915" spans="41:41">
      <c r="AO7915" s="119"/>
    </row>
    <row r="7916" spans="41:41">
      <c r="AO7916" s="119"/>
    </row>
    <row r="7917" spans="41:41">
      <c r="AO7917" s="119"/>
    </row>
    <row r="7918" spans="41:41">
      <c r="AO7918" s="119"/>
    </row>
    <row r="7919" spans="41:41">
      <c r="AO7919" s="119"/>
    </row>
    <row r="7920" spans="41:41">
      <c r="AO7920" s="119"/>
    </row>
    <row r="7921" spans="41:41">
      <c r="AO7921" s="119"/>
    </row>
    <row r="7922" spans="41:41">
      <c r="AO7922" s="119"/>
    </row>
    <row r="7923" spans="41:41">
      <c r="AO7923" s="119"/>
    </row>
    <row r="7924" spans="41:41">
      <c r="AO7924" s="119"/>
    </row>
    <row r="7925" spans="41:41">
      <c r="AO7925" s="119"/>
    </row>
    <row r="7926" spans="41:41">
      <c r="AO7926" s="119"/>
    </row>
    <row r="7927" spans="41:41">
      <c r="AO7927" s="119"/>
    </row>
    <row r="7928" spans="41:41">
      <c r="AO7928" s="119"/>
    </row>
    <row r="7929" spans="41:41">
      <c r="AO7929" s="119"/>
    </row>
    <row r="7930" spans="41:41">
      <c r="AO7930" s="119"/>
    </row>
    <row r="7931" spans="41:41">
      <c r="AO7931" s="119"/>
    </row>
    <row r="7932" spans="41:41">
      <c r="AO7932" s="119"/>
    </row>
    <row r="7933" spans="41:41">
      <c r="AO7933" s="119"/>
    </row>
    <row r="7934" spans="41:41">
      <c r="AO7934" s="119"/>
    </row>
    <row r="7935" spans="41:41">
      <c r="AO7935" s="119"/>
    </row>
    <row r="7936" spans="41:41">
      <c r="AO7936" s="119"/>
    </row>
    <row r="7937" spans="41:41">
      <c r="AO7937" s="119"/>
    </row>
    <row r="7938" spans="41:41">
      <c r="AO7938" s="119"/>
    </row>
    <row r="7939" spans="41:41">
      <c r="AO7939" s="119"/>
    </row>
    <row r="7940" spans="41:41">
      <c r="AO7940" s="119"/>
    </row>
    <row r="7941" spans="41:41">
      <c r="AO7941" s="119"/>
    </row>
    <row r="7942" spans="41:41">
      <c r="AO7942" s="119"/>
    </row>
    <row r="7943" spans="41:41">
      <c r="AO7943" s="119"/>
    </row>
    <row r="7944" spans="41:41">
      <c r="AO7944" s="119"/>
    </row>
    <row r="7945" spans="41:41">
      <c r="AO7945" s="119"/>
    </row>
    <row r="7946" spans="41:41">
      <c r="AO7946" s="119"/>
    </row>
    <row r="7947" spans="41:41">
      <c r="AO7947" s="119"/>
    </row>
    <row r="7948" spans="41:41">
      <c r="AO7948" s="119"/>
    </row>
    <row r="7949" spans="41:41">
      <c r="AO7949" s="119"/>
    </row>
    <row r="7950" spans="41:41">
      <c r="AO7950" s="119"/>
    </row>
    <row r="7951" spans="41:41">
      <c r="AO7951" s="119"/>
    </row>
    <row r="7952" spans="41:41">
      <c r="AO7952" s="119"/>
    </row>
    <row r="7953" spans="41:41">
      <c r="AO7953" s="119"/>
    </row>
    <row r="7954" spans="41:41">
      <c r="AO7954" s="119"/>
    </row>
    <row r="7955" spans="41:41">
      <c r="AO7955" s="119"/>
    </row>
    <row r="7956" spans="41:41">
      <c r="AO7956" s="119"/>
    </row>
    <row r="7957" spans="41:41">
      <c r="AO7957" s="119"/>
    </row>
    <row r="7958" spans="41:41">
      <c r="AO7958" s="119"/>
    </row>
    <row r="7959" spans="41:41">
      <c r="AO7959" s="119"/>
    </row>
    <row r="7960" spans="41:41">
      <c r="AO7960" s="119"/>
    </row>
    <row r="7961" spans="41:41">
      <c r="AO7961" s="119"/>
    </row>
    <row r="7962" spans="41:41">
      <c r="AO7962" s="119"/>
    </row>
    <row r="7963" spans="41:41">
      <c r="AO7963" s="119"/>
    </row>
    <row r="7964" spans="41:41">
      <c r="AO7964" s="119"/>
    </row>
    <row r="7965" spans="41:41">
      <c r="AO7965" s="119"/>
    </row>
    <row r="7966" spans="41:41">
      <c r="AO7966" s="119"/>
    </row>
    <row r="7967" spans="41:41">
      <c r="AO7967" s="119"/>
    </row>
    <row r="7968" spans="41:41">
      <c r="AO7968" s="119"/>
    </row>
    <row r="7969" spans="41:41">
      <c r="AO7969" s="119"/>
    </row>
    <row r="7970" spans="41:41">
      <c r="AO7970" s="119"/>
    </row>
    <row r="7971" spans="41:41">
      <c r="AO7971" s="119"/>
    </row>
    <row r="7972" spans="41:41">
      <c r="AO7972" s="119"/>
    </row>
    <row r="7973" spans="41:41">
      <c r="AO7973" s="119"/>
    </row>
    <row r="7974" spans="41:41">
      <c r="AO7974" s="119"/>
    </row>
    <row r="7975" spans="41:41">
      <c r="AO7975" s="119"/>
    </row>
    <row r="7976" spans="41:41">
      <c r="AO7976" s="119"/>
    </row>
    <row r="7977" spans="41:41">
      <c r="AO7977" s="119"/>
    </row>
    <row r="7978" spans="41:41">
      <c r="AO7978" s="119"/>
    </row>
    <row r="7979" spans="41:41">
      <c r="AO7979" s="119"/>
    </row>
    <row r="7980" spans="41:41">
      <c r="AO7980" s="119"/>
    </row>
    <row r="7981" spans="41:41">
      <c r="AO7981" s="119"/>
    </row>
    <row r="7982" spans="41:41">
      <c r="AO7982" s="119"/>
    </row>
    <row r="7983" spans="41:41">
      <c r="AO7983" s="119"/>
    </row>
    <row r="7984" spans="41:41">
      <c r="AO7984" s="119"/>
    </row>
    <row r="7985" spans="41:41">
      <c r="AO7985" s="119"/>
    </row>
    <row r="7986" spans="41:41">
      <c r="AO7986" s="119"/>
    </row>
    <row r="7987" spans="41:41">
      <c r="AO7987" s="119"/>
    </row>
    <row r="7988" spans="41:41">
      <c r="AO7988" s="119"/>
    </row>
    <row r="7989" spans="41:41">
      <c r="AO7989" s="119"/>
    </row>
    <row r="7990" spans="41:41">
      <c r="AO7990" s="119"/>
    </row>
    <row r="7991" spans="41:41">
      <c r="AO7991" s="119"/>
    </row>
    <row r="7992" spans="41:41">
      <c r="AO7992" s="119"/>
    </row>
    <row r="7993" spans="41:41">
      <c r="AO7993" s="119"/>
    </row>
    <row r="7994" spans="41:41">
      <c r="AO7994" s="119"/>
    </row>
    <row r="7995" spans="41:41">
      <c r="AO7995" s="119"/>
    </row>
    <row r="7996" spans="41:41">
      <c r="AO7996" s="119"/>
    </row>
    <row r="7997" spans="41:41">
      <c r="AO7997" s="119"/>
    </row>
    <row r="7998" spans="41:41">
      <c r="AO7998" s="119"/>
    </row>
    <row r="7999" spans="41:41">
      <c r="AO7999" s="119"/>
    </row>
    <row r="8000" spans="41:41">
      <c r="AO8000" s="119"/>
    </row>
    <row r="8001" spans="41:41">
      <c r="AO8001" s="119"/>
    </row>
    <row r="8002" spans="41:41">
      <c r="AO8002" s="119"/>
    </row>
    <row r="8003" spans="41:41">
      <c r="AO8003" s="119"/>
    </row>
    <row r="8004" spans="41:41">
      <c r="AO8004" s="119"/>
    </row>
    <row r="8005" spans="41:41">
      <c r="AO8005" s="119"/>
    </row>
    <row r="8006" spans="41:41">
      <c r="AO8006" s="119"/>
    </row>
    <row r="8007" spans="41:41">
      <c r="AO8007" s="119"/>
    </row>
    <row r="8008" spans="41:41">
      <c r="AO8008" s="119"/>
    </row>
    <row r="8009" spans="41:41">
      <c r="AO8009" s="119"/>
    </row>
    <row r="8010" spans="41:41">
      <c r="AO8010" s="119"/>
    </row>
    <row r="8011" spans="41:41">
      <c r="AO8011" s="119"/>
    </row>
    <row r="8012" spans="41:41">
      <c r="AO8012" s="119"/>
    </row>
    <row r="8013" spans="41:41">
      <c r="AO8013" s="119"/>
    </row>
    <row r="8014" spans="41:41">
      <c r="AO8014" s="119"/>
    </row>
    <row r="8015" spans="41:41">
      <c r="AO8015" s="119"/>
    </row>
    <row r="8016" spans="41:41">
      <c r="AO8016" s="119"/>
    </row>
    <row r="8017" spans="41:41">
      <c r="AO8017" s="119"/>
    </row>
    <row r="8018" spans="41:41">
      <c r="AO8018" s="119"/>
    </row>
    <row r="8019" spans="41:41">
      <c r="AO8019" s="119"/>
    </row>
    <row r="8020" spans="41:41">
      <c r="AO8020" s="119"/>
    </row>
    <row r="8021" spans="41:41">
      <c r="AO8021" s="119"/>
    </row>
    <row r="8022" spans="41:41">
      <c r="AO8022" s="119"/>
    </row>
    <row r="8023" spans="41:41">
      <c r="AO8023" s="119"/>
    </row>
    <row r="8024" spans="41:41">
      <c r="AO8024" s="119"/>
    </row>
    <row r="8025" spans="41:41">
      <c r="AO8025" s="119"/>
    </row>
    <row r="8026" spans="41:41">
      <c r="AO8026" s="119"/>
    </row>
    <row r="8027" spans="41:41">
      <c r="AO8027" s="119"/>
    </row>
    <row r="8028" spans="41:41">
      <c r="AO8028" s="119"/>
    </row>
    <row r="8029" spans="41:41">
      <c r="AO8029" s="119"/>
    </row>
    <row r="8030" spans="41:41">
      <c r="AO8030" s="119"/>
    </row>
    <row r="8031" spans="41:41">
      <c r="AO8031" s="119"/>
    </row>
    <row r="8032" spans="41:41">
      <c r="AO8032" s="119"/>
    </row>
    <row r="8033" spans="41:41">
      <c r="AO8033" s="119"/>
    </row>
    <row r="8034" spans="41:41">
      <c r="AO8034" s="119"/>
    </row>
    <row r="8035" spans="41:41">
      <c r="AO8035" s="119"/>
    </row>
    <row r="8036" spans="41:41">
      <c r="AO8036" s="119"/>
    </row>
    <row r="8037" spans="41:41">
      <c r="AO8037" s="119"/>
    </row>
    <row r="8038" spans="41:41">
      <c r="AO8038" s="119"/>
    </row>
    <row r="8039" spans="41:41">
      <c r="AO8039" s="119"/>
    </row>
    <row r="8040" spans="41:41">
      <c r="AO8040" s="119"/>
    </row>
    <row r="8041" spans="41:41">
      <c r="AO8041" s="119"/>
    </row>
    <row r="8042" spans="41:41">
      <c r="AO8042" s="119"/>
    </row>
    <row r="8043" spans="41:41">
      <c r="AO8043" s="119"/>
    </row>
    <row r="8044" spans="41:41">
      <c r="AO8044" s="119"/>
    </row>
    <row r="8045" spans="41:41">
      <c r="AO8045" s="119"/>
    </row>
    <row r="8046" spans="41:41">
      <c r="AO8046" s="119"/>
    </row>
    <row r="8047" spans="41:41">
      <c r="AO8047" s="119"/>
    </row>
    <row r="8048" spans="41:41">
      <c r="AO8048" s="119"/>
    </row>
    <row r="8049" spans="41:41">
      <c r="AO8049" s="119"/>
    </row>
    <row r="8050" spans="41:41">
      <c r="AO8050" s="119"/>
    </row>
    <row r="8051" spans="41:41">
      <c r="AO8051" s="119"/>
    </row>
    <row r="8052" spans="41:41">
      <c r="AO8052" s="119"/>
    </row>
    <row r="8053" spans="41:41">
      <c r="AO8053" s="119"/>
    </row>
    <row r="8054" spans="41:41">
      <c r="AO8054" s="119"/>
    </row>
    <row r="8055" spans="41:41">
      <c r="AO8055" s="119"/>
    </row>
    <row r="8056" spans="41:41">
      <c r="AO8056" s="119"/>
    </row>
    <row r="8057" spans="41:41">
      <c r="AO8057" s="119"/>
    </row>
    <row r="8058" spans="41:41">
      <c r="AO8058" s="119"/>
    </row>
    <row r="8059" spans="41:41">
      <c r="AO8059" s="119"/>
    </row>
    <row r="8060" spans="41:41">
      <c r="AO8060" s="119"/>
    </row>
    <row r="8061" spans="41:41">
      <c r="AO8061" s="119"/>
    </row>
    <row r="8062" spans="41:41">
      <c r="AO8062" s="119"/>
    </row>
    <row r="8063" spans="41:41">
      <c r="AO8063" s="119"/>
    </row>
    <row r="8064" spans="41:41">
      <c r="AO8064" s="119"/>
    </row>
    <row r="8065" spans="41:41">
      <c r="AO8065" s="119"/>
    </row>
    <row r="8066" spans="41:41">
      <c r="AO8066" s="119"/>
    </row>
    <row r="8067" spans="41:41">
      <c r="AO8067" s="119"/>
    </row>
    <row r="8068" spans="41:41">
      <c r="AO8068" s="119"/>
    </row>
    <row r="8069" spans="41:41">
      <c r="AO8069" s="119"/>
    </row>
    <row r="8070" spans="41:41">
      <c r="AO8070" s="119"/>
    </row>
    <row r="8071" spans="41:41">
      <c r="AO8071" s="119"/>
    </row>
    <row r="8072" spans="41:41">
      <c r="AO8072" s="119"/>
    </row>
    <row r="8073" spans="41:41">
      <c r="AO8073" s="119"/>
    </row>
    <row r="8074" spans="41:41">
      <c r="AO8074" s="119"/>
    </row>
    <row r="8075" spans="41:41">
      <c r="AO8075" s="119"/>
    </row>
    <row r="8076" spans="41:41">
      <c r="AO8076" s="119"/>
    </row>
    <row r="8077" spans="41:41">
      <c r="AO8077" s="119"/>
    </row>
    <row r="8078" spans="41:41">
      <c r="AO8078" s="119"/>
    </row>
    <row r="8079" spans="41:41">
      <c r="AO8079" s="119"/>
    </row>
    <row r="8080" spans="41:41">
      <c r="AO8080" s="119"/>
    </row>
    <row r="8081" spans="41:41">
      <c r="AO8081" s="119"/>
    </row>
    <row r="8082" spans="41:41">
      <c r="AO8082" s="119"/>
    </row>
    <row r="8083" spans="41:41">
      <c r="AO8083" s="119"/>
    </row>
    <row r="8084" spans="41:41">
      <c r="AO8084" s="119"/>
    </row>
    <row r="8085" spans="41:41">
      <c r="AO8085" s="119"/>
    </row>
    <row r="8086" spans="41:41">
      <c r="AO8086" s="119"/>
    </row>
    <row r="8087" spans="41:41">
      <c r="AO8087" s="119"/>
    </row>
    <row r="8088" spans="41:41">
      <c r="AO8088" s="119"/>
    </row>
    <row r="8089" spans="41:41">
      <c r="AO8089" s="119"/>
    </row>
    <row r="8090" spans="41:41">
      <c r="AO8090" s="119"/>
    </row>
    <row r="8091" spans="41:41">
      <c r="AO8091" s="119"/>
    </row>
    <row r="8092" spans="41:41">
      <c r="AO8092" s="119"/>
    </row>
    <row r="8093" spans="41:41">
      <c r="AO8093" s="119"/>
    </row>
    <row r="8094" spans="41:41">
      <c r="AO8094" s="119"/>
    </row>
    <row r="8095" spans="41:41">
      <c r="AO8095" s="119"/>
    </row>
    <row r="8096" spans="41:41">
      <c r="AO8096" s="119"/>
    </row>
    <row r="8097" spans="41:41">
      <c r="AO8097" s="119"/>
    </row>
    <row r="8098" spans="41:41">
      <c r="AO8098" s="119"/>
    </row>
    <row r="8099" spans="41:41">
      <c r="AO8099" s="119"/>
    </row>
    <row r="8100" spans="41:41">
      <c r="AO8100" s="119"/>
    </row>
    <row r="8101" spans="41:41">
      <c r="AO8101" s="119"/>
    </row>
    <row r="8102" spans="41:41">
      <c r="AO8102" s="119"/>
    </row>
    <row r="8103" spans="41:41">
      <c r="AO8103" s="119"/>
    </row>
    <row r="8104" spans="41:41">
      <c r="AO8104" s="119"/>
    </row>
    <row r="8105" spans="41:41">
      <c r="AO8105" s="119"/>
    </row>
    <row r="8106" spans="41:41">
      <c r="AO8106" s="119"/>
    </row>
    <row r="8107" spans="41:41">
      <c r="AO8107" s="119"/>
    </row>
    <row r="8108" spans="41:41">
      <c r="AO8108" s="119"/>
    </row>
    <row r="8109" spans="41:41">
      <c r="AO8109" s="119"/>
    </row>
    <row r="8110" spans="41:41">
      <c r="AO8110" s="119"/>
    </row>
    <row r="8111" spans="41:41">
      <c r="AO8111" s="119"/>
    </row>
    <row r="8112" spans="41:41">
      <c r="AO8112" s="119"/>
    </row>
    <row r="8113" spans="41:41">
      <c r="AO8113" s="119"/>
    </row>
    <row r="8114" spans="41:41">
      <c r="AO8114" s="119"/>
    </row>
    <row r="8115" spans="41:41">
      <c r="AO8115" s="119"/>
    </row>
    <row r="8116" spans="41:41">
      <c r="AO8116" s="119"/>
    </row>
    <row r="8117" spans="41:41">
      <c r="AO8117" s="119"/>
    </row>
    <row r="8118" spans="41:41">
      <c r="AO8118" s="119"/>
    </row>
    <row r="8119" spans="41:41">
      <c r="AO8119" s="119"/>
    </row>
    <row r="8120" spans="41:41">
      <c r="AO8120" s="119"/>
    </row>
    <row r="8121" spans="41:41">
      <c r="AO8121" s="119"/>
    </row>
    <row r="8122" spans="41:41">
      <c r="AO8122" s="119"/>
    </row>
    <row r="8123" spans="41:41">
      <c r="AO8123" s="119"/>
    </row>
    <row r="8124" spans="41:41">
      <c r="AO8124" s="119"/>
    </row>
    <row r="8125" spans="41:41">
      <c r="AO8125" s="119"/>
    </row>
    <row r="8126" spans="41:41">
      <c r="AO8126" s="119"/>
    </row>
    <row r="8127" spans="41:41">
      <c r="AO8127" s="119"/>
    </row>
    <row r="8128" spans="41:41">
      <c r="AO8128" s="119"/>
    </row>
    <row r="8129" spans="41:41">
      <c r="AO8129" s="119"/>
    </row>
    <row r="8130" spans="41:41">
      <c r="AO8130" s="119"/>
    </row>
    <row r="8131" spans="41:41">
      <c r="AO8131" s="119"/>
    </row>
    <row r="8132" spans="41:41">
      <c r="AO8132" s="119"/>
    </row>
    <row r="8133" spans="41:41">
      <c r="AO8133" s="119"/>
    </row>
    <row r="8134" spans="41:41">
      <c r="AO8134" s="119"/>
    </row>
    <row r="8135" spans="41:41">
      <c r="AO8135" s="119"/>
    </row>
    <row r="8136" spans="41:41">
      <c r="AO8136" s="119"/>
    </row>
    <row r="8137" spans="41:41">
      <c r="AO8137" s="119"/>
    </row>
    <row r="8138" spans="41:41">
      <c r="AO8138" s="119"/>
    </row>
    <row r="8139" spans="41:41">
      <c r="AO8139" s="119"/>
    </row>
    <row r="8140" spans="41:41">
      <c r="AO8140" s="119"/>
    </row>
    <row r="8141" spans="41:41">
      <c r="AO8141" s="119"/>
    </row>
    <row r="8142" spans="41:41">
      <c r="AO8142" s="119"/>
    </row>
    <row r="8143" spans="41:41">
      <c r="AO8143" s="119"/>
    </row>
    <row r="8144" spans="41:41">
      <c r="AO8144" s="119"/>
    </row>
    <row r="8145" spans="41:41">
      <c r="AO8145" s="119"/>
    </row>
    <row r="8146" spans="41:41">
      <c r="AO8146" s="119"/>
    </row>
    <row r="8147" spans="41:41">
      <c r="AO8147" s="119"/>
    </row>
    <row r="8148" spans="41:41">
      <c r="AO8148" s="119"/>
    </row>
    <row r="8149" spans="41:41">
      <c r="AO8149" s="119"/>
    </row>
    <row r="8150" spans="41:41">
      <c r="AO8150" s="119"/>
    </row>
    <row r="8151" spans="41:41">
      <c r="AO8151" s="119"/>
    </row>
    <row r="8152" spans="41:41">
      <c r="AO8152" s="119"/>
    </row>
    <row r="8153" spans="41:41">
      <c r="AO8153" s="119"/>
    </row>
    <row r="8154" spans="41:41">
      <c r="AO8154" s="119"/>
    </row>
    <row r="8155" spans="41:41">
      <c r="AO8155" s="119"/>
    </row>
    <row r="8156" spans="41:41">
      <c r="AO8156" s="119"/>
    </row>
    <row r="8157" spans="41:41">
      <c r="AO8157" s="119"/>
    </row>
    <row r="8158" spans="41:41">
      <c r="AO8158" s="119"/>
    </row>
    <row r="8159" spans="41:41">
      <c r="AO8159" s="119"/>
    </row>
    <row r="8160" spans="41:41">
      <c r="AO8160" s="119"/>
    </row>
    <row r="8161" spans="41:41">
      <c r="AO8161" s="119"/>
    </row>
    <row r="8162" spans="41:41">
      <c r="AO8162" s="119"/>
    </row>
    <row r="8163" spans="41:41">
      <c r="AO8163" s="119"/>
    </row>
    <row r="8164" spans="41:41">
      <c r="AO8164" s="119"/>
    </row>
    <row r="8165" spans="41:41">
      <c r="AO8165" s="119"/>
    </row>
    <row r="8166" spans="41:41">
      <c r="AO8166" s="119"/>
    </row>
    <row r="8167" spans="41:41">
      <c r="AO8167" s="119"/>
    </row>
    <row r="8168" spans="41:41">
      <c r="AO8168" s="119"/>
    </row>
    <row r="8169" spans="41:41">
      <c r="AO8169" s="119"/>
    </row>
    <row r="8170" spans="41:41">
      <c r="AO8170" s="119"/>
    </row>
    <row r="8171" spans="41:41">
      <c r="AO8171" s="119"/>
    </row>
    <row r="8172" spans="41:41">
      <c r="AO8172" s="119"/>
    </row>
    <row r="8173" spans="41:41">
      <c r="AO8173" s="119"/>
    </row>
    <row r="8174" spans="41:41">
      <c r="AO8174" s="119"/>
    </row>
    <row r="8175" spans="41:41">
      <c r="AO8175" s="119"/>
    </row>
    <row r="8176" spans="41:41">
      <c r="AO8176" s="119"/>
    </row>
    <row r="8177" spans="41:41">
      <c r="AO8177" s="119"/>
    </row>
    <row r="8178" spans="41:41">
      <c r="AO8178" s="119"/>
    </row>
    <row r="8179" spans="41:41">
      <c r="AO8179" s="119"/>
    </row>
    <row r="8180" spans="41:41">
      <c r="AO8180" s="119"/>
    </row>
    <row r="8181" spans="41:41">
      <c r="AO8181" s="119"/>
    </row>
    <row r="8182" spans="41:41">
      <c r="AO8182" s="119"/>
    </row>
    <row r="8183" spans="41:41">
      <c r="AO8183" s="119"/>
    </row>
    <row r="8184" spans="41:41">
      <c r="AO8184" s="119"/>
    </row>
    <row r="8185" spans="41:41">
      <c r="AO8185" s="119"/>
    </row>
    <row r="8186" spans="41:41">
      <c r="AO8186" s="119"/>
    </row>
    <row r="8187" spans="41:41">
      <c r="AO8187" s="119"/>
    </row>
    <row r="8188" spans="41:41">
      <c r="AO8188" s="119"/>
    </row>
    <row r="8189" spans="41:41">
      <c r="AO8189" s="119"/>
    </row>
    <row r="8190" spans="41:41">
      <c r="AO8190" s="119"/>
    </row>
    <row r="8191" spans="41:41">
      <c r="AO8191" s="119"/>
    </row>
    <row r="8192" spans="41:41">
      <c r="AO8192" s="119"/>
    </row>
    <row r="8193" spans="41:41">
      <c r="AO8193" s="119"/>
    </row>
    <row r="8194" spans="41:41">
      <c r="AO8194" s="119"/>
    </row>
    <row r="8195" spans="41:41">
      <c r="AO8195" s="119"/>
    </row>
    <row r="8196" spans="41:41">
      <c r="AO8196" s="119"/>
    </row>
    <row r="8197" spans="41:41">
      <c r="AO8197" s="119"/>
    </row>
    <row r="8198" spans="41:41">
      <c r="AO8198" s="119"/>
    </row>
    <row r="8199" spans="41:41">
      <c r="AO8199" s="119"/>
    </row>
    <row r="8200" spans="41:41">
      <c r="AO8200" s="119"/>
    </row>
    <row r="8201" spans="41:41">
      <c r="AO8201" s="119"/>
    </row>
    <row r="8202" spans="41:41">
      <c r="AO8202" s="119"/>
    </row>
    <row r="8203" spans="41:41">
      <c r="AO8203" s="119"/>
    </row>
    <row r="8204" spans="41:41">
      <c r="AO8204" s="119"/>
    </row>
    <row r="8205" spans="41:41">
      <c r="AO8205" s="119"/>
    </row>
    <row r="8206" spans="41:41">
      <c r="AO8206" s="119"/>
    </row>
    <row r="8207" spans="41:41">
      <c r="AO8207" s="119"/>
    </row>
    <row r="8208" spans="41:41">
      <c r="AO8208" s="119"/>
    </row>
    <row r="8209" spans="41:41">
      <c r="AO8209" s="119"/>
    </row>
    <row r="8210" spans="41:41">
      <c r="AO8210" s="119"/>
    </row>
    <row r="8211" spans="41:41">
      <c r="AO8211" s="119"/>
    </row>
    <row r="8212" spans="41:41">
      <c r="AO8212" s="119"/>
    </row>
    <row r="8213" spans="41:41">
      <c r="AO8213" s="119"/>
    </row>
    <row r="8214" spans="41:41">
      <c r="AO8214" s="119"/>
    </row>
    <row r="8215" spans="41:41">
      <c r="AO8215" s="119"/>
    </row>
    <row r="8216" spans="41:41">
      <c r="AO8216" s="119"/>
    </row>
    <row r="8217" spans="41:41">
      <c r="AO8217" s="119"/>
    </row>
    <row r="8218" spans="41:41">
      <c r="AO8218" s="119"/>
    </row>
    <row r="8219" spans="41:41">
      <c r="AO8219" s="119"/>
    </row>
    <row r="8220" spans="41:41">
      <c r="AO8220" s="119"/>
    </row>
    <row r="8221" spans="41:41">
      <c r="AO8221" s="119"/>
    </row>
    <row r="8222" spans="41:41">
      <c r="AO8222" s="119"/>
    </row>
    <row r="8223" spans="41:41">
      <c r="AO8223" s="119"/>
    </row>
    <row r="8224" spans="41:41">
      <c r="AO8224" s="119"/>
    </row>
    <row r="8225" spans="41:41">
      <c r="AO8225" s="119"/>
    </row>
    <row r="8226" spans="41:41">
      <c r="AO8226" s="119"/>
    </row>
    <row r="8227" spans="41:41">
      <c r="AO8227" s="119"/>
    </row>
    <row r="8228" spans="41:41">
      <c r="AO8228" s="119"/>
    </row>
    <row r="8229" spans="41:41">
      <c r="AO8229" s="119"/>
    </row>
    <row r="8230" spans="41:41">
      <c r="AO8230" s="119"/>
    </row>
    <row r="8231" spans="41:41">
      <c r="AO8231" s="119"/>
    </row>
    <row r="8232" spans="41:41">
      <c r="AO8232" s="119"/>
    </row>
    <row r="8233" spans="41:41">
      <c r="AO8233" s="119"/>
    </row>
    <row r="8234" spans="41:41">
      <c r="AO8234" s="119"/>
    </row>
    <row r="8235" spans="41:41">
      <c r="AO8235" s="119"/>
    </row>
    <row r="8236" spans="41:41">
      <c r="AO8236" s="119"/>
    </row>
    <row r="8237" spans="41:41">
      <c r="AO8237" s="119"/>
    </row>
    <row r="8238" spans="41:41">
      <c r="AO8238" s="119"/>
    </row>
    <row r="8239" spans="41:41">
      <c r="AO8239" s="119"/>
    </row>
    <row r="8240" spans="41:41">
      <c r="AO8240" s="119"/>
    </row>
    <row r="8241" spans="41:41">
      <c r="AO8241" s="119"/>
    </row>
    <row r="8242" spans="41:41">
      <c r="AO8242" s="119"/>
    </row>
    <row r="8243" spans="41:41">
      <c r="AO8243" s="119"/>
    </row>
    <row r="8244" spans="41:41">
      <c r="AO8244" s="119"/>
    </row>
    <row r="8245" spans="41:41">
      <c r="AO8245" s="119"/>
    </row>
    <row r="8246" spans="41:41">
      <c r="AO8246" s="119"/>
    </row>
    <row r="8247" spans="41:41">
      <c r="AO8247" s="119"/>
    </row>
    <row r="8248" spans="41:41">
      <c r="AO8248" s="119"/>
    </row>
    <row r="8249" spans="41:41">
      <c r="AO8249" s="119"/>
    </row>
    <row r="8250" spans="41:41">
      <c r="AO8250" s="119"/>
    </row>
    <row r="8251" spans="41:41">
      <c r="AO8251" s="119"/>
    </row>
    <row r="8252" spans="41:41">
      <c r="AO8252" s="119"/>
    </row>
    <row r="8253" spans="41:41">
      <c r="AO8253" s="119"/>
    </row>
    <row r="8254" spans="41:41">
      <c r="AO8254" s="119"/>
    </row>
    <row r="8255" spans="41:41">
      <c r="AO8255" s="119"/>
    </row>
    <row r="8256" spans="41:41">
      <c r="AO8256" s="119"/>
    </row>
    <row r="8257" spans="41:41">
      <c r="AO8257" s="119"/>
    </row>
    <row r="8258" spans="41:41">
      <c r="AO8258" s="119"/>
    </row>
    <row r="8259" spans="41:41">
      <c r="AO8259" s="119"/>
    </row>
    <row r="8260" spans="41:41">
      <c r="AO8260" s="119"/>
    </row>
    <row r="8261" spans="41:41">
      <c r="AO8261" s="119"/>
    </row>
    <row r="8262" spans="41:41">
      <c r="AO8262" s="119"/>
    </row>
    <row r="8263" spans="41:41">
      <c r="AO8263" s="119"/>
    </row>
    <row r="8264" spans="41:41">
      <c r="AO8264" s="119"/>
    </row>
    <row r="8265" spans="41:41">
      <c r="AO8265" s="119"/>
    </row>
    <row r="8266" spans="41:41">
      <c r="AO8266" s="119"/>
    </row>
    <row r="8267" spans="41:41">
      <c r="AO8267" s="119"/>
    </row>
    <row r="8268" spans="41:41">
      <c r="AO8268" s="119"/>
    </row>
    <row r="8269" spans="41:41">
      <c r="AO8269" s="119"/>
    </row>
    <row r="8270" spans="41:41">
      <c r="AO8270" s="119"/>
    </row>
    <row r="8271" spans="41:41">
      <c r="AO8271" s="119"/>
    </row>
    <row r="8272" spans="41:41">
      <c r="AO8272" s="119"/>
    </row>
    <row r="8273" spans="41:41">
      <c r="AO8273" s="119"/>
    </row>
    <row r="8274" spans="41:41">
      <c r="AO8274" s="119"/>
    </row>
    <row r="8275" spans="41:41">
      <c r="AO8275" s="119"/>
    </row>
    <row r="8276" spans="41:41">
      <c r="AO8276" s="119"/>
    </row>
    <row r="8277" spans="41:41">
      <c r="AO8277" s="119"/>
    </row>
    <row r="8278" spans="41:41">
      <c r="AO8278" s="119"/>
    </row>
    <row r="8279" spans="41:41">
      <c r="AO8279" s="119"/>
    </row>
    <row r="8280" spans="41:41">
      <c r="AO8280" s="119"/>
    </row>
    <row r="8281" spans="41:41">
      <c r="AO8281" s="119"/>
    </row>
    <row r="8282" spans="41:41">
      <c r="AO8282" s="119"/>
    </row>
    <row r="8283" spans="41:41">
      <c r="AO8283" s="119"/>
    </row>
    <row r="8284" spans="41:41">
      <c r="AO8284" s="119"/>
    </row>
    <row r="8285" spans="41:41">
      <c r="AO8285" s="119"/>
    </row>
    <row r="8286" spans="41:41">
      <c r="AO8286" s="119"/>
    </row>
    <row r="8287" spans="41:41">
      <c r="AO8287" s="119"/>
    </row>
    <row r="8288" spans="41:41">
      <c r="AO8288" s="119"/>
    </row>
    <row r="8289" spans="41:41">
      <c r="AO8289" s="119"/>
    </row>
    <row r="8290" spans="41:41">
      <c r="AO8290" s="119"/>
    </row>
    <row r="8291" spans="41:41">
      <c r="AO8291" s="119"/>
    </row>
    <row r="8292" spans="41:41">
      <c r="AO8292" s="119"/>
    </row>
    <row r="8293" spans="41:41">
      <c r="AO8293" s="119"/>
    </row>
    <row r="8294" spans="41:41">
      <c r="AO8294" s="119"/>
    </row>
    <row r="8295" spans="41:41">
      <c r="AO8295" s="119"/>
    </row>
    <row r="8296" spans="41:41">
      <c r="AO8296" s="119"/>
    </row>
    <row r="8297" spans="41:41">
      <c r="AO8297" s="119"/>
    </row>
    <row r="8298" spans="41:41">
      <c r="AO8298" s="119"/>
    </row>
    <row r="8299" spans="41:41">
      <c r="AO8299" s="119"/>
    </row>
    <row r="8300" spans="41:41">
      <c r="AO8300" s="119"/>
    </row>
    <row r="8301" spans="41:41">
      <c r="AO8301" s="119"/>
    </row>
    <row r="8302" spans="41:41">
      <c r="AO8302" s="119"/>
    </row>
    <row r="8303" spans="41:41">
      <c r="AO8303" s="119"/>
    </row>
    <row r="8304" spans="41:41">
      <c r="AO8304" s="119"/>
    </row>
    <row r="8305" spans="41:41">
      <c r="AO8305" s="119"/>
    </row>
    <row r="8306" spans="41:41">
      <c r="AO8306" s="119"/>
    </row>
    <row r="8307" spans="41:41">
      <c r="AO8307" s="119"/>
    </row>
    <row r="8308" spans="41:41">
      <c r="AO8308" s="119"/>
    </row>
    <row r="8309" spans="41:41">
      <c r="AO8309" s="119"/>
    </row>
    <row r="8310" spans="41:41">
      <c r="AO8310" s="119"/>
    </row>
    <row r="8311" spans="41:41">
      <c r="AO8311" s="119"/>
    </row>
    <row r="8312" spans="41:41">
      <c r="AO8312" s="119"/>
    </row>
    <row r="8313" spans="41:41">
      <c r="AO8313" s="119"/>
    </row>
    <row r="8314" spans="41:41">
      <c r="AO8314" s="119"/>
    </row>
    <row r="8315" spans="41:41">
      <c r="AO8315" s="119"/>
    </row>
    <row r="8316" spans="41:41">
      <c r="AO8316" s="119"/>
    </row>
    <row r="8317" spans="41:41">
      <c r="AO8317" s="119"/>
    </row>
    <row r="8318" spans="41:41">
      <c r="AO8318" s="119"/>
    </row>
    <row r="8319" spans="41:41">
      <c r="AO8319" s="119"/>
    </row>
    <row r="8320" spans="41:41">
      <c r="AO8320" s="119"/>
    </row>
    <row r="8321" spans="41:41">
      <c r="AO8321" s="119"/>
    </row>
    <row r="8322" spans="41:41">
      <c r="AO8322" s="119"/>
    </row>
    <row r="8323" spans="41:41">
      <c r="AO8323" s="119"/>
    </row>
    <row r="8324" spans="41:41">
      <c r="AO8324" s="119"/>
    </row>
    <row r="8325" spans="41:41">
      <c r="AO8325" s="119"/>
    </row>
    <row r="8326" spans="41:41">
      <c r="AO8326" s="119"/>
    </row>
    <row r="8327" spans="41:41">
      <c r="AO8327" s="119"/>
    </row>
    <row r="8328" spans="41:41">
      <c r="AO8328" s="119"/>
    </row>
    <row r="8329" spans="41:41">
      <c r="AO8329" s="119"/>
    </row>
    <row r="8330" spans="41:41">
      <c r="AO8330" s="119"/>
    </row>
    <row r="8331" spans="41:41">
      <c r="AO8331" s="119"/>
    </row>
    <row r="8332" spans="41:41">
      <c r="AO8332" s="119"/>
    </row>
    <row r="8333" spans="41:41">
      <c r="AO8333" s="119"/>
    </row>
    <row r="8334" spans="41:41">
      <c r="AO8334" s="119"/>
    </row>
    <row r="8335" spans="41:41">
      <c r="AO8335" s="119"/>
    </row>
    <row r="8336" spans="41:41">
      <c r="AO8336" s="119"/>
    </row>
    <row r="8337" spans="41:41">
      <c r="AO8337" s="119"/>
    </row>
    <row r="8338" spans="41:41">
      <c r="AO8338" s="119"/>
    </row>
    <row r="8339" spans="41:41">
      <c r="AO8339" s="119"/>
    </row>
    <row r="8340" spans="41:41">
      <c r="AO8340" s="119"/>
    </row>
    <row r="8341" spans="41:41">
      <c r="AO8341" s="119"/>
    </row>
    <row r="8342" spans="41:41">
      <c r="AO8342" s="119"/>
    </row>
    <row r="8343" spans="41:41">
      <c r="AO8343" s="119"/>
    </row>
    <row r="8344" spans="41:41">
      <c r="AO8344" s="119"/>
    </row>
    <row r="8345" spans="41:41">
      <c r="AO8345" s="119"/>
    </row>
    <row r="8346" spans="41:41">
      <c r="AO8346" s="119"/>
    </row>
    <row r="8347" spans="41:41">
      <c r="AO8347" s="119"/>
    </row>
    <row r="8348" spans="41:41">
      <c r="AO8348" s="119"/>
    </row>
    <row r="8349" spans="41:41">
      <c r="AO8349" s="119"/>
    </row>
    <row r="8350" spans="41:41">
      <c r="AO8350" s="119"/>
    </row>
    <row r="8351" spans="41:41">
      <c r="AO8351" s="119"/>
    </row>
    <row r="8352" spans="41:41">
      <c r="AO8352" s="119"/>
    </row>
    <row r="8353" spans="41:41">
      <c r="AO8353" s="119"/>
    </row>
    <row r="8354" spans="41:41">
      <c r="AO8354" s="119"/>
    </row>
    <row r="8355" spans="41:41">
      <c r="AO8355" s="119"/>
    </row>
    <row r="8356" spans="41:41">
      <c r="AO8356" s="119"/>
    </row>
    <row r="8357" spans="41:41">
      <c r="AO8357" s="119"/>
    </row>
    <row r="8358" spans="41:41">
      <c r="AO8358" s="119"/>
    </row>
    <row r="8359" spans="41:41">
      <c r="AO8359" s="119"/>
    </row>
    <row r="8360" spans="41:41">
      <c r="AO8360" s="119"/>
    </row>
    <row r="8361" spans="41:41">
      <c r="AO8361" s="119"/>
    </row>
    <row r="8362" spans="41:41">
      <c r="AO8362" s="119"/>
    </row>
    <row r="8363" spans="41:41">
      <c r="AO8363" s="119"/>
    </row>
    <row r="8364" spans="41:41">
      <c r="AO8364" s="119"/>
    </row>
    <row r="8365" spans="41:41">
      <c r="AO8365" s="119"/>
    </row>
    <row r="8366" spans="41:41">
      <c r="AO8366" s="119"/>
    </row>
    <row r="8367" spans="41:41">
      <c r="AO8367" s="119"/>
    </row>
    <row r="8368" spans="41:41">
      <c r="AO8368" s="119"/>
    </row>
    <row r="8369" spans="41:41">
      <c r="AO8369" s="119"/>
    </row>
    <row r="8370" spans="41:41">
      <c r="AO8370" s="119"/>
    </row>
    <row r="8371" spans="41:41">
      <c r="AO8371" s="119"/>
    </row>
    <row r="8372" spans="41:41">
      <c r="AO8372" s="119"/>
    </row>
    <row r="8373" spans="41:41">
      <c r="AO8373" s="119"/>
    </row>
    <row r="8374" spans="41:41">
      <c r="AO8374" s="119"/>
    </row>
    <row r="8375" spans="41:41">
      <c r="AO8375" s="119"/>
    </row>
    <row r="8376" spans="41:41">
      <c r="AO8376" s="119"/>
    </row>
    <row r="8377" spans="41:41">
      <c r="AO8377" s="119"/>
    </row>
    <row r="8378" spans="41:41">
      <c r="AO8378" s="119"/>
    </row>
    <row r="8379" spans="41:41">
      <c r="AO8379" s="119"/>
    </row>
    <row r="8380" spans="41:41">
      <c r="AO8380" s="119"/>
    </row>
    <row r="8381" spans="41:41">
      <c r="AO8381" s="119"/>
    </row>
    <row r="8382" spans="41:41">
      <c r="AO8382" s="119"/>
    </row>
    <row r="8383" spans="41:41">
      <c r="AO8383" s="119"/>
    </row>
    <row r="8384" spans="41:41">
      <c r="AO8384" s="119"/>
    </row>
    <row r="8385" spans="41:41">
      <c r="AO8385" s="119"/>
    </row>
    <row r="8386" spans="41:41">
      <c r="AO8386" s="119"/>
    </row>
    <row r="8387" spans="41:41">
      <c r="AO8387" s="119"/>
    </row>
    <row r="8388" spans="41:41">
      <c r="AO8388" s="119"/>
    </row>
    <row r="8389" spans="41:41">
      <c r="AO8389" s="119"/>
    </row>
    <row r="8390" spans="41:41">
      <c r="AO8390" s="119"/>
    </row>
    <row r="8391" spans="41:41">
      <c r="AO8391" s="119"/>
    </row>
    <row r="8392" spans="41:41">
      <c r="AO8392" s="119"/>
    </row>
    <row r="8393" spans="41:41">
      <c r="AO8393" s="119"/>
    </row>
    <row r="8394" spans="41:41">
      <c r="AO8394" s="119"/>
    </row>
    <row r="8395" spans="41:41">
      <c r="AO8395" s="119"/>
    </row>
    <row r="8396" spans="41:41">
      <c r="AO8396" s="119"/>
    </row>
    <row r="8397" spans="41:41">
      <c r="AO8397" s="119"/>
    </row>
    <row r="8398" spans="41:41">
      <c r="AO8398" s="119"/>
    </row>
    <row r="8399" spans="41:41">
      <c r="AO8399" s="119"/>
    </row>
    <row r="8400" spans="41:41">
      <c r="AO8400" s="119"/>
    </row>
    <row r="8401" spans="41:41">
      <c r="AO8401" s="119"/>
    </row>
    <row r="8402" spans="41:41">
      <c r="AO8402" s="119"/>
    </row>
    <row r="8403" spans="41:41">
      <c r="AO8403" s="119"/>
    </row>
    <row r="8404" spans="41:41">
      <c r="AO8404" s="119"/>
    </row>
    <row r="8405" spans="41:41">
      <c r="AO8405" s="119"/>
    </row>
    <row r="8406" spans="41:41">
      <c r="AO8406" s="119"/>
    </row>
    <row r="8407" spans="41:41">
      <c r="AO8407" s="119"/>
    </row>
    <row r="8408" spans="41:41">
      <c r="AO8408" s="119"/>
    </row>
    <row r="8409" spans="41:41">
      <c r="AO8409" s="119"/>
    </row>
    <row r="8410" spans="41:41">
      <c r="AO8410" s="119"/>
    </row>
    <row r="8411" spans="41:41">
      <c r="AO8411" s="119"/>
    </row>
    <row r="8412" spans="41:41">
      <c r="AO8412" s="119"/>
    </row>
    <row r="8413" spans="41:41">
      <c r="AO8413" s="119"/>
    </row>
    <row r="8414" spans="41:41">
      <c r="AO8414" s="119"/>
    </row>
    <row r="8415" spans="41:41">
      <c r="AO8415" s="119"/>
    </row>
    <row r="8416" spans="41:41">
      <c r="AO8416" s="119"/>
    </row>
    <row r="8417" spans="41:41">
      <c r="AO8417" s="119"/>
    </row>
    <row r="8418" spans="41:41">
      <c r="AO8418" s="119"/>
    </row>
    <row r="8419" spans="41:41">
      <c r="AO8419" s="119"/>
    </row>
    <row r="8420" spans="41:41">
      <c r="AO8420" s="119"/>
    </row>
    <row r="8421" spans="41:41">
      <c r="AO8421" s="119"/>
    </row>
    <row r="8422" spans="41:41">
      <c r="AO8422" s="119"/>
    </row>
    <row r="8423" spans="41:41">
      <c r="AO8423" s="119"/>
    </row>
    <row r="8424" spans="41:41">
      <c r="AO8424" s="119"/>
    </row>
    <row r="8425" spans="41:41">
      <c r="AO8425" s="119"/>
    </row>
    <row r="8426" spans="41:41">
      <c r="AO8426" s="119"/>
    </row>
    <row r="8427" spans="41:41">
      <c r="AO8427" s="119"/>
    </row>
    <row r="8428" spans="41:41">
      <c r="AO8428" s="119"/>
    </row>
    <row r="8429" spans="41:41">
      <c r="AO8429" s="119"/>
    </row>
    <row r="8430" spans="41:41">
      <c r="AO8430" s="119"/>
    </row>
    <row r="8431" spans="41:41">
      <c r="AO8431" s="119"/>
    </row>
    <row r="8432" spans="41:41">
      <c r="AO8432" s="119"/>
    </row>
    <row r="8433" spans="41:41">
      <c r="AO8433" s="119"/>
    </row>
    <row r="8434" spans="41:41">
      <c r="AO8434" s="119"/>
    </row>
    <row r="8435" spans="41:41">
      <c r="AO8435" s="119"/>
    </row>
    <row r="8436" spans="41:41">
      <c r="AO8436" s="119"/>
    </row>
    <row r="8437" spans="41:41">
      <c r="AO8437" s="119"/>
    </row>
    <row r="8438" spans="41:41">
      <c r="AO8438" s="119"/>
    </row>
    <row r="8439" spans="41:41">
      <c r="AO8439" s="119"/>
    </row>
    <row r="8440" spans="41:41">
      <c r="AO8440" s="119"/>
    </row>
    <row r="8441" spans="41:41">
      <c r="AO8441" s="119"/>
    </row>
    <row r="8442" spans="41:41">
      <c r="AO8442" s="119"/>
    </row>
    <row r="8443" spans="41:41">
      <c r="AO8443" s="119"/>
    </row>
    <row r="8444" spans="41:41">
      <c r="AO8444" s="119"/>
    </row>
    <row r="8445" spans="41:41">
      <c r="AO8445" s="119"/>
    </row>
    <row r="8446" spans="41:41">
      <c r="AO8446" s="119"/>
    </row>
    <row r="8447" spans="41:41">
      <c r="AO8447" s="119"/>
    </row>
    <row r="8448" spans="41:41">
      <c r="AO8448" s="119"/>
    </row>
    <row r="8449" spans="41:41">
      <c r="AO8449" s="119"/>
    </row>
    <row r="8450" spans="41:41">
      <c r="AO8450" s="119"/>
    </row>
    <row r="8451" spans="41:41">
      <c r="AO8451" s="119"/>
    </row>
    <row r="8452" spans="41:41">
      <c r="AO8452" s="119"/>
    </row>
    <row r="8453" spans="41:41">
      <c r="AO8453" s="119"/>
    </row>
    <row r="8454" spans="41:41">
      <c r="AO8454" s="119"/>
    </row>
    <row r="8455" spans="41:41">
      <c r="AO8455" s="119"/>
    </row>
    <row r="8456" spans="41:41">
      <c r="AO8456" s="119"/>
    </row>
    <row r="8457" spans="41:41">
      <c r="AO8457" s="119"/>
    </row>
    <row r="8458" spans="41:41">
      <c r="AO8458" s="119"/>
    </row>
    <row r="8459" spans="41:41">
      <c r="AO8459" s="119"/>
    </row>
    <row r="8460" spans="41:41">
      <c r="AO8460" s="119"/>
    </row>
    <row r="8461" spans="41:41">
      <c r="AO8461" s="119"/>
    </row>
    <row r="8462" spans="41:41">
      <c r="AO8462" s="119"/>
    </row>
    <row r="8463" spans="41:41">
      <c r="AO8463" s="119"/>
    </row>
    <row r="8464" spans="41:41">
      <c r="AO8464" s="119"/>
    </row>
    <row r="8465" spans="41:41">
      <c r="AO8465" s="119"/>
    </row>
    <row r="8466" spans="41:41">
      <c r="AO8466" s="119"/>
    </row>
    <row r="8467" spans="41:41">
      <c r="AO8467" s="119"/>
    </row>
    <row r="8468" spans="41:41">
      <c r="AO8468" s="119"/>
    </row>
    <row r="8469" spans="41:41">
      <c r="AO8469" s="119"/>
    </row>
    <row r="8470" spans="41:41">
      <c r="AO8470" s="119"/>
    </row>
    <row r="8471" spans="41:41">
      <c r="AO8471" s="119"/>
    </row>
    <row r="8472" spans="41:41">
      <c r="AO8472" s="119"/>
    </row>
    <row r="8473" spans="41:41">
      <c r="AO8473" s="119"/>
    </row>
    <row r="8474" spans="41:41">
      <c r="AO8474" s="119"/>
    </row>
    <row r="8475" spans="41:41">
      <c r="AO8475" s="119"/>
    </row>
    <row r="8476" spans="41:41">
      <c r="AO8476" s="119"/>
    </row>
    <row r="8477" spans="41:41">
      <c r="AO8477" s="119"/>
    </row>
    <row r="8478" spans="41:41">
      <c r="AO8478" s="119"/>
    </row>
    <row r="8479" spans="41:41">
      <c r="AO8479" s="119"/>
    </row>
    <row r="8480" spans="41:41">
      <c r="AO8480" s="119"/>
    </row>
    <row r="8481" spans="41:41">
      <c r="AO8481" s="119"/>
    </row>
    <row r="8482" spans="41:41">
      <c r="AO8482" s="119"/>
    </row>
    <row r="8483" spans="41:41">
      <c r="AO8483" s="119"/>
    </row>
    <row r="8484" spans="41:41">
      <c r="AO8484" s="119"/>
    </row>
    <row r="8485" spans="41:41">
      <c r="AO8485" s="119"/>
    </row>
    <row r="8486" spans="41:41">
      <c r="AO8486" s="119"/>
    </row>
    <row r="8487" spans="41:41">
      <c r="AO8487" s="119"/>
    </row>
    <row r="8488" spans="41:41">
      <c r="AO8488" s="119"/>
    </row>
    <row r="8489" spans="41:41">
      <c r="AO8489" s="119"/>
    </row>
    <row r="8490" spans="41:41">
      <c r="AO8490" s="119"/>
    </row>
    <row r="8491" spans="41:41">
      <c r="AO8491" s="119"/>
    </row>
    <row r="8492" spans="41:41">
      <c r="AO8492" s="119"/>
    </row>
    <row r="8493" spans="41:41">
      <c r="AO8493" s="119"/>
    </row>
    <row r="8494" spans="41:41">
      <c r="AO8494" s="119"/>
    </row>
    <row r="8495" spans="41:41">
      <c r="AO8495" s="119"/>
    </row>
    <row r="8496" spans="41:41">
      <c r="AO8496" s="119"/>
    </row>
    <row r="8497" spans="41:41">
      <c r="AO8497" s="119"/>
    </row>
    <row r="8498" spans="41:41">
      <c r="AO8498" s="119"/>
    </row>
    <row r="8499" spans="41:41">
      <c r="AO8499" s="119"/>
    </row>
    <row r="8500" spans="41:41">
      <c r="AO8500" s="119"/>
    </row>
    <row r="8501" spans="41:41">
      <c r="AO8501" s="119"/>
    </row>
    <row r="8502" spans="41:41">
      <c r="AO8502" s="119"/>
    </row>
    <row r="8503" spans="41:41">
      <c r="AO8503" s="119"/>
    </row>
    <row r="8504" spans="41:41">
      <c r="AO8504" s="119"/>
    </row>
    <row r="8505" spans="41:41">
      <c r="AO8505" s="119"/>
    </row>
    <row r="8506" spans="41:41">
      <c r="AO8506" s="119"/>
    </row>
    <row r="8507" spans="41:41">
      <c r="AO8507" s="119"/>
    </row>
    <row r="8508" spans="41:41">
      <c r="AO8508" s="119"/>
    </row>
    <row r="8509" spans="41:41">
      <c r="AO8509" s="119"/>
    </row>
    <row r="8510" spans="41:41">
      <c r="AO8510" s="119"/>
    </row>
    <row r="8511" spans="41:41">
      <c r="AO8511" s="119"/>
    </row>
    <row r="8512" spans="41:41">
      <c r="AO8512" s="119"/>
    </row>
    <row r="8513" spans="41:41">
      <c r="AO8513" s="119"/>
    </row>
    <row r="8514" spans="41:41">
      <c r="AO8514" s="119"/>
    </row>
    <row r="8515" spans="41:41">
      <c r="AO8515" s="119"/>
    </row>
    <row r="8516" spans="41:41">
      <c r="AO8516" s="119"/>
    </row>
    <row r="8517" spans="41:41">
      <c r="AO8517" s="119"/>
    </row>
    <row r="8518" spans="41:41">
      <c r="AO8518" s="119"/>
    </row>
    <row r="8519" spans="41:41">
      <c r="AO8519" s="119"/>
    </row>
    <row r="8520" spans="41:41">
      <c r="AO8520" s="119"/>
    </row>
    <row r="8521" spans="41:41">
      <c r="AO8521" s="119"/>
    </row>
    <row r="8522" spans="41:41">
      <c r="AO8522" s="119"/>
    </row>
    <row r="8523" spans="41:41">
      <c r="AO8523" s="119"/>
    </row>
    <row r="8524" spans="41:41">
      <c r="AO8524" s="119"/>
    </row>
    <row r="8525" spans="41:41">
      <c r="AO8525" s="119"/>
    </row>
    <row r="8526" spans="41:41">
      <c r="AO8526" s="119"/>
    </row>
    <row r="8527" spans="41:41">
      <c r="AO8527" s="119"/>
    </row>
    <row r="8528" spans="41:41">
      <c r="AO8528" s="119"/>
    </row>
    <row r="8529" spans="41:41">
      <c r="AO8529" s="119"/>
    </row>
    <row r="8530" spans="41:41">
      <c r="AO8530" s="119"/>
    </row>
    <row r="8531" spans="41:41">
      <c r="AO8531" s="119"/>
    </row>
    <row r="8532" spans="41:41">
      <c r="AO8532" s="119"/>
    </row>
    <row r="8533" spans="41:41">
      <c r="AO8533" s="119"/>
    </row>
    <row r="8534" spans="41:41">
      <c r="AO8534" s="119"/>
    </row>
    <row r="8535" spans="41:41">
      <c r="AO8535" s="119"/>
    </row>
    <row r="8536" spans="41:41">
      <c r="AO8536" s="119"/>
    </row>
    <row r="8537" spans="41:41">
      <c r="AO8537" s="119"/>
    </row>
    <row r="8538" spans="41:41">
      <c r="AO8538" s="119"/>
    </row>
    <row r="8539" spans="41:41">
      <c r="AO8539" s="119"/>
    </row>
    <row r="8540" spans="41:41">
      <c r="AO8540" s="119"/>
    </row>
    <row r="8541" spans="41:41">
      <c r="AO8541" s="119"/>
    </row>
    <row r="8542" spans="41:41">
      <c r="AO8542" s="119"/>
    </row>
    <row r="8543" spans="41:41">
      <c r="AO8543" s="119"/>
    </row>
    <row r="8544" spans="41:41">
      <c r="AO8544" s="119"/>
    </row>
    <row r="8545" spans="41:41">
      <c r="AO8545" s="119"/>
    </row>
    <row r="8546" spans="41:41">
      <c r="AO8546" s="119"/>
    </row>
    <row r="8547" spans="41:41">
      <c r="AO8547" s="119"/>
    </row>
    <row r="8548" spans="41:41">
      <c r="AO8548" s="119"/>
    </row>
    <row r="8549" spans="41:41">
      <c r="AO8549" s="119"/>
    </row>
    <row r="8550" spans="41:41">
      <c r="AO8550" s="119"/>
    </row>
    <row r="8551" spans="41:41">
      <c r="AO8551" s="119"/>
    </row>
    <row r="8552" spans="41:41">
      <c r="AO8552" s="119"/>
    </row>
    <row r="8553" spans="41:41">
      <c r="AO8553" s="119"/>
    </row>
    <row r="8554" spans="41:41">
      <c r="AO8554" s="119"/>
    </row>
    <row r="8555" spans="41:41">
      <c r="AO8555" s="119"/>
    </row>
    <row r="8556" spans="41:41">
      <c r="AO8556" s="119"/>
    </row>
    <row r="8557" spans="41:41">
      <c r="AO8557" s="119"/>
    </row>
    <row r="8558" spans="41:41">
      <c r="AO8558" s="119"/>
    </row>
    <row r="8559" spans="41:41">
      <c r="AO8559" s="119"/>
    </row>
    <row r="8560" spans="41:41">
      <c r="AO8560" s="119"/>
    </row>
    <row r="8561" spans="41:41">
      <c r="AO8561" s="119"/>
    </row>
    <row r="8562" spans="41:41">
      <c r="AO8562" s="119"/>
    </row>
    <row r="8563" spans="41:41">
      <c r="AO8563" s="119"/>
    </row>
    <row r="8564" spans="41:41">
      <c r="AO8564" s="119"/>
    </row>
    <row r="8565" spans="41:41">
      <c r="AO8565" s="119"/>
    </row>
    <row r="8566" spans="41:41">
      <c r="AO8566" s="119"/>
    </row>
    <row r="8567" spans="41:41">
      <c r="AO8567" s="119"/>
    </row>
    <row r="8568" spans="41:41">
      <c r="AO8568" s="119"/>
    </row>
    <row r="8569" spans="41:41">
      <c r="AO8569" s="119"/>
    </row>
    <row r="8570" spans="41:41">
      <c r="AO8570" s="119"/>
    </row>
    <row r="8571" spans="41:41">
      <c r="AO8571" s="119"/>
    </row>
    <row r="8572" spans="41:41">
      <c r="AO8572" s="119"/>
    </row>
    <row r="8573" spans="41:41">
      <c r="AO8573" s="119"/>
    </row>
    <row r="8574" spans="41:41">
      <c r="AO8574" s="119"/>
    </row>
    <row r="8575" spans="41:41">
      <c r="AO8575" s="119"/>
    </row>
    <row r="8576" spans="41:41">
      <c r="AO8576" s="119"/>
    </row>
    <row r="8577" spans="41:41">
      <c r="AO8577" s="119"/>
    </row>
    <row r="8578" spans="41:41">
      <c r="AO8578" s="119"/>
    </row>
    <row r="8579" spans="41:41">
      <c r="AO8579" s="119"/>
    </row>
    <row r="8580" spans="41:41">
      <c r="AO8580" s="119"/>
    </row>
    <row r="8581" spans="41:41">
      <c r="AO8581" s="119"/>
    </row>
    <row r="8582" spans="41:41">
      <c r="AO8582" s="119"/>
    </row>
    <row r="8583" spans="41:41">
      <c r="AO8583" s="119"/>
    </row>
    <row r="8584" spans="41:41">
      <c r="AO8584" s="119"/>
    </row>
    <row r="8585" spans="41:41">
      <c r="AO8585" s="119"/>
    </row>
    <row r="8586" spans="41:41">
      <c r="AO8586" s="119"/>
    </row>
    <row r="8587" spans="41:41">
      <c r="AO8587" s="119"/>
    </row>
    <row r="8588" spans="41:41">
      <c r="AO8588" s="119"/>
    </row>
    <row r="8589" spans="41:41">
      <c r="AO8589" s="119"/>
    </row>
    <row r="8590" spans="41:41">
      <c r="AO8590" s="119"/>
    </row>
    <row r="8591" spans="41:41">
      <c r="AO8591" s="119"/>
    </row>
    <row r="8592" spans="41:41">
      <c r="AO8592" s="119"/>
    </row>
    <row r="8593" spans="41:41">
      <c r="AO8593" s="119"/>
    </row>
    <row r="8594" spans="41:41">
      <c r="AO8594" s="119"/>
    </row>
    <row r="8595" spans="41:41">
      <c r="AO8595" s="119"/>
    </row>
    <row r="8596" spans="41:41">
      <c r="AO8596" s="119"/>
    </row>
    <row r="8597" spans="41:41">
      <c r="AO8597" s="119"/>
    </row>
    <row r="8598" spans="41:41">
      <c r="AO8598" s="119"/>
    </row>
    <row r="8599" spans="41:41">
      <c r="AO8599" s="119"/>
    </row>
    <row r="8600" spans="41:41">
      <c r="AO8600" s="119"/>
    </row>
    <row r="8601" spans="41:41">
      <c r="AO8601" s="119"/>
    </row>
    <row r="8602" spans="41:41">
      <c r="AO8602" s="119"/>
    </row>
    <row r="8603" spans="41:41">
      <c r="AO8603" s="119"/>
    </row>
    <row r="8604" spans="41:41">
      <c r="AO8604" s="119"/>
    </row>
    <row r="8605" spans="41:41">
      <c r="AO8605" s="119"/>
    </row>
    <row r="8606" spans="41:41">
      <c r="AO8606" s="119"/>
    </row>
    <row r="8607" spans="41:41">
      <c r="AO8607" s="119"/>
    </row>
    <row r="8608" spans="41:41">
      <c r="AO8608" s="119"/>
    </row>
    <row r="8609" spans="41:41">
      <c r="AO8609" s="119"/>
    </row>
    <row r="8610" spans="41:41">
      <c r="AO8610" s="119"/>
    </row>
    <row r="8611" spans="41:41">
      <c r="AO8611" s="119"/>
    </row>
    <row r="8612" spans="41:41">
      <c r="AO8612" s="119"/>
    </row>
    <row r="8613" spans="41:41">
      <c r="AO8613" s="119"/>
    </row>
    <row r="8614" spans="41:41">
      <c r="AO8614" s="119"/>
    </row>
    <row r="8615" spans="41:41">
      <c r="AO8615" s="119"/>
    </row>
    <row r="8616" spans="41:41">
      <c r="AO8616" s="119"/>
    </row>
    <row r="8617" spans="41:41">
      <c r="AO8617" s="119"/>
    </row>
    <row r="8618" spans="41:41">
      <c r="AO8618" s="119"/>
    </row>
    <row r="8619" spans="41:41">
      <c r="AO8619" s="119"/>
    </row>
    <row r="8620" spans="41:41">
      <c r="AO8620" s="119"/>
    </row>
    <row r="8621" spans="41:41">
      <c r="AO8621" s="119"/>
    </row>
    <row r="8622" spans="41:41">
      <c r="AO8622" s="119"/>
    </row>
    <row r="8623" spans="41:41">
      <c r="AO8623" s="119"/>
    </row>
    <row r="8624" spans="41:41">
      <c r="AO8624" s="119"/>
    </row>
    <row r="8625" spans="41:41">
      <c r="AO8625" s="119"/>
    </row>
    <row r="8626" spans="41:41">
      <c r="AO8626" s="119"/>
    </row>
    <row r="8627" spans="41:41">
      <c r="AO8627" s="119"/>
    </row>
    <row r="8628" spans="41:41">
      <c r="AO8628" s="119"/>
    </row>
    <row r="8629" spans="41:41">
      <c r="AO8629" s="119"/>
    </row>
    <row r="8630" spans="41:41">
      <c r="AO8630" s="119"/>
    </row>
    <row r="8631" spans="41:41">
      <c r="AO8631" s="119"/>
    </row>
    <row r="8632" spans="41:41">
      <c r="AO8632" s="119"/>
    </row>
    <row r="8633" spans="41:41">
      <c r="AO8633" s="119"/>
    </row>
    <row r="8634" spans="41:41">
      <c r="AO8634" s="119"/>
    </row>
    <row r="8635" spans="41:41">
      <c r="AO8635" s="119"/>
    </row>
    <row r="8636" spans="41:41">
      <c r="AO8636" s="119"/>
    </row>
    <row r="8637" spans="41:41">
      <c r="AO8637" s="119"/>
    </row>
    <row r="8638" spans="41:41">
      <c r="AO8638" s="119"/>
    </row>
    <row r="8639" spans="41:41">
      <c r="AO8639" s="119"/>
    </row>
    <row r="8640" spans="41:41">
      <c r="AO8640" s="119"/>
    </row>
    <row r="8641" spans="41:41">
      <c r="AO8641" s="119"/>
    </row>
    <row r="8642" spans="41:41">
      <c r="AO8642" s="119"/>
    </row>
    <row r="8643" spans="41:41">
      <c r="AO8643" s="119"/>
    </row>
    <row r="8644" spans="41:41">
      <c r="AO8644" s="119"/>
    </row>
    <row r="8645" spans="41:41">
      <c r="AO8645" s="119"/>
    </row>
    <row r="8646" spans="41:41">
      <c r="AO8646" s="119"/>
    </row>
    <row r="8647" spans="41:41">
      <c r="AO8647" s="119"/>
    </row>
    <row r="8648" spans="41:41">
      <c r="AO8648" s="119"/>
    </row>
    <row r="8649" spans="41:41">
      <c r="AO8649" s="119"/>
    </row>
    <row r="8650" spans="41:41">
      <c r="AO8650" s="119"/>
    </row>
    <row r="8651" spans="41:41">
      <c r="AO8651" s="119"/>
    </row>
    <row r="8652" spans="41:41">
      <c r="AO8652" s="119"/>
    </row>
    <row r="8653" spans="41:41">
      <c r="AO8653" s="119"/>
    </row>
    <row r="8654" spans="41:41">
      <c r="AO8654" s="119"/>
    </row>
    <row r="8655" spans="41:41">
      <c r="AO8655" s="119"/>
    </row>
    <row r="8656" spans="41:41">
      <c r="AO8656" s="119"/>
    </row>
    <row r="8657" spans="41:41">
      <c r="AO8657" s="119"/>
    </row>
    <row r="8658" spans="41:41">
      <c r="AO8658" s="119"/>
    </row>
    <row r="8659" spans="41:41">
      <c r="AO8659" s="119"/>
    </row>
    <row r="8660" spans="41:41">
      <c r="AO8660" s="119"/>
    </row>
    <row r="8661" spans="41:41">
      <c r="AO8661" s="119"/>
    </row>
    <row r="8662" spans="41:41">
      <c r="AO8662" s="119"/>
    </row>
    <row r="8663" spans="41:41">
      <c r="AO8663" s="119"/>
    </row>
    <row r="8664" spans="41:41">
      <c r="AO8664" s="119"/>
    </row>
    <row r="8665" spans="41:41">
      <c r="AO8665" s="119"/>
    </row>
    <row r="8666" spans="41:41">
      <c r="AO8666" s="119"/>
    </row>
    <row r="8667" spans="41:41">
      <c r="AO8667" s="119"/>
    </row>
    <row r="8668" spans="41:41">
      <c r="AO8668" s="119"/>
    </row>
    <row r="8669" spans="41:41">
      <c r="AO8669" s="119"/>
    </row>
    <row r="8670" spans="41:41">
      <c r="AO8670" s="119"/>
    </row>
    <row r="8671" spans="41:41">
      <c r="AO8671" s="119"/>
    </row>
    <row r="8672" spans="41:41">
      <c r="AO8672" s="119"/>
    </row>
    <row r="8673" spans="41:41">
      <c r="AO8673" s="119"/>
    </row>
    <row r="8674" spans="41:41">
      <c r="AO8674" s="119"/>
    </row>
    <row r="8675" spans="41:41">
      <c r="AO8675" s="119"/>
    </row>
    <row r="8676" spans="41:41">
      <c r="AO8676" s="119"/>
    </row>
    <row r="8677" spans="41:41">
      <c r="AO8677" s="119"/>
    </row>
    <row r="8678" spans="41:41">
      <c r="AO8678" s="119"/>
    </row>
    <row r="8679" spans="41:41">
      <c r="AO8679" s="119"/>
    </row>
    <row r="8680" spans="41:41">
      <c r="AO8680" s="119"/>
    </row>
    <row r="8681" spans="41:41">
      <c r="AO8681" s="119"/>
    </row>
    <row r="8682" spans="41:41">
      <c r="AO8682" s="119"/>
    </row>
    <row r="8683" spans="41:41">
      <c r="AO8683" s="119"/>
    </row>
    <row r="8684" spans="41:41">
      <c r="AO8684" s="119"/>
    </row>
    <row r="8685" spans="41:41">
      <c r="AO8685" s="119"/>
    </row>
    <row r="8686" spans="41:41">
      <c r="AO8686" s="119"/>
    </row>
    <row r="8687" spans="41:41">
      <c r="AO8687" s="119"/>
    </row>
    <row r="8688" spans="41:41">
      <c r="AO8688" s="119"/>
    </row>
    <row r="8689" spans="41:41">
      <c r="AO8689" s="119"/>
    </row>
    <row r="8690" spans="41:41">
      <c r="AO8690" s="119"/>
    </row>
    <row r="8691" spans="41:41">
      <c r="AO8691" s="119"/>
    </row>
    <row r="8692" spans="41:41">
      <c r="AO8692" s="119"/>
    </row>
    <row r="8693" spans="41:41">
      <c r="AO8693" s="119"/>
    </row>
    <row r="8694" spans="41:41">
      <c r="AO8694" s="119"/>
    </row>
    <row r="8695" spans="41:41">
      <c r="AO8695" s="119"/>
    </row>
    <row r="8696" spans="41:41">
      <c r="AO8696" s="119"/>
    </row>
    <row r="8697" spans="41:41">
      <c r="AO8697" s="119"/>
    </row>
    <row r="8698" spans="41:41">
      <c r="AO8698" s="119"/>
    </row>
    <row r="8699" spans="41:41">
      <c r="AO8699" s="119"/>
    </row>
    <row r="8700" spans="41:41">
      <c r="AO8700" s="119"/>
    </row>
    <row r="8701" spans="41:41">
      <c r="AO8701" s="119"/>
    </row>
    <row r="8702" spans="41:41">
      <c r="AO8702" s="119"/>
    </row>
    <row r="8703" spans="41:41">
      <c r="AO8703" s="119"/>
    </row>
    <row r="8704" spans="41:41">
      <c r="AO8704" s="119"/>
    </row>
    <row r="8705" spans="41:41">
      <c r="AO8705" s="119"/>
    </row>
    <row r="8706" spans="41:41">
      <c r="AO8706" s="119"/>
    </row>
    <row r="8707" spans="41:41">
      <c r="AO8707" s="119"/>
    </row>
    <row r="8708" spans="41:41">
      <c r="AO8708" s="119"/>
    </row>
    <row r="8709" spans="41:41">
      <c r="AO8709" s="119"/>
    </row>
    <row r="8710" spans="41:41">
      <c r="AO8710" s="119"/>
    </row>
    <row r="8711" spans="41:41">
      <c r="AO8711" s="119"/>
    </row>
    <row r="8712" spans="41:41">
      <c r="AO8712" s="119"/>
    </row>
    <row r="8713" spans="41:41">
      <c r="AO8713" s="119"/>
    </row>
    <row r="8714" spans="41:41">
      <c r="AO8714" s="119"/>
    </row>
    <row r="8715" spans="41:41">
      <c r="AO8715" s="119"/>
    </row>
    <row r="8716" spans="41:41">
      <c r="AO8716" s="119"/>
    </row>
    <row r="8717" spans="41:41">
      <c r="AO8717" s="119"/>
    </row>
    <row r="8718" spans="41:41">
      <c r="AO8718" s="119"/>
    </row>
    <row r="8719" spans="41:41">
      <c r="AO8719" s="119"/>
    </row>
    <row r="8720" spans="41:41">
      <c r="AO8720" s="119"/>
    </row>
    <row r="8721" spans="41:41">
      <c r="AO8721" s="119"/>
    </row>
    <row r="8722" spans="41:41">
      <c r="AO8722" s="119"/>
    </row>
    <row r="8723" spans="41:41">
      <c r="AO8723" s="119"/>
    </row>
    <row r="8724" spans="41:41">
      <c r="AO8724" s="119"/>
    </row>
    <row r="8725" spans="41:41">
      <c r="AO8725" s="119"/>
    </row>
    <row r="8726" spans="41:41">
      <c r="AO8726" s="119"/>
    </row>
    <row r="8727" spans="41:41">
      <c r="AO8727" s="119"/>
    </row>
    <row r="8728" spans="41:41">
      <c r="AO8728" s="119"/>
    </row>
    <row r="8729" spans="41:41">
      <c r="AO8729" s="119"/>
    </row>
    <row r="8730" spans="41:41">
      <c r="AO8730" s="119"/>
    </row>
    <row r="8731" spans="41:41">
      <c r="AO8731" s="119"/>
    </row>
    <row r="8732" spans="41:41">
      <c r="AO8732" s="119"/>
    </row>
    <row r="8733" spans="41:41">
      <c r="AO8733" s="119"/>
    </row>
    <row r="8734" spans="41:41">
      <c r="AO8734" s="119"/>
    </row>
    <row r="8735" spans="41:41">
      <c r="AO8735" s="119"/>
    </row>
    <row r="8736" spans="41:41">
      <c r="AO8736" s="119"/>
    </row>
    <row r="8737" spans="41:41">
      <c r="AO8737" s="119"/>
    </row>
    <row r="8738" spans="41:41">
      <c r="AO8738" s="119"/>
    </row>
    <row r="8739" spans="41:41">
      <c r="AO8739" s="119"/>
    </row>
    <row r="8740" spans="41:41">
      <c r="AO8740" s="119"/>
    </row>
    <row r="8741" spans="41:41">
      <c r="AO8741" s="119"/>
    </row>
    <row r="8742" spans="41:41">
      <c r="AO8742" s="119"/>
    </row>
    <row r="8743" spans="41:41">
      <c r="AO8743" s="119"/>
    </row>
    <row r="8744" spans="41:41">
      <c r="AO8744" s="119"/>
    </row>
    <row r="8745" spans="41:41">
      <c r="AO8745" s="119"/>
    </row>
    <row r="8746" spans="41:41">
      <c r="AO8746" s="119"/>
    </row>
    <row r="8747" spans="41:41">
      <c r="AO8747" s="119"/>
    </row>
    <row r="8748" spans="41:41">
      <c r="AO8748" s="119"/>
    </row>
    <row r="8749" spans="41:41">
      <c r="AO8749" s="119"/>
    </row>
    <row r="8750" spans="41:41">
      <c r="AO8750" s="119"/>
    </row>
    <row r="8751" spans="41:41">
      <c r="AO8751" s="119"/>
    </row>
    <row r="8752" spans="41:41">
      <c r="AO8752" s="119"/>
    </row>
    <row r="8753" spans="41:41">
      <c r="AO8753" s="119"/>
    </row>
    <row r="8754" spans="41:41">
      <c r="AO8754" s="119"/>
    </row>
    <row r="8755" spans="41:41">
      <c r="AO8755" s="119"/>
    </row>
    <row r="8756" spans="41:41">
      <c r="AO8756" s="119"/>
    </row>
    <row r="8757" spans="41:41">
      <c r="AO8757" s="119"/>
    </row>
    <row r="8758" spans="41:41">
      <c r="AO8758" s="119"/>
    </row>
    <row r="8759" spans="41:41">
      <c r="AO8759" s="119"/>
    </row>
    <row r="8760" spans="41:41">
      <c r="AO8760" s="119"/>
    </row>
    <row r="8761" spans="41:41">
      <c r="AO8761" s="119"/>
    </row>
    <row r="8762" spans="41:41">
      <c r="AO8762" s="119"/>
    </row>
    <row r="8763" spans="41:41">
      <c r="AO8763" s="119"/>
    </row>
    <row r="8764" spans="41:41">
      <c r="AO8764" s="119"/>
    </row>
    <row r="8765" spans="41:41">
      <c r="AO8765" s="119"/>
    </row>
    <row r="8766" spans="41:41">
      <c r="AO8766" s="119"/>
    </row>
    <row r="8767" spans="41:41">
      <c r="AO8767" s="119"/>
    </row>
    <row r="8768" spans="41:41">
      <c r="AO8768" s="119"/>
    </row>
    <row r="8769" spans="41:41">
      <c r="AO8769" s="119"/>
    </row>
    <row r="8770" spans="41:41">
      <c r="AO8770" s="119"/>
    </row>
    <row r="8771" spans="41:41">
      <c r="AO8771" s="119"/>
    </row>
    <row r="8772" spans="41:41">
      <c r="AO8772" s="119"/>
    </row>
    <row r="8773" spans="41:41">
      <c r="AO8773" s="119"/>
    </row>
    <row r="8774" spans="41:41">
      <c r="AO8774" s="119"/>
    </row>
    <row r="8775" spans="41:41">
      <c r="AO8775" s="119"/>
    </row>
    <row r="8776" spans="41:41">
      <c r="AO8776" s="119"/>
    </row>
    <row r="8777" spans="41:41">
      <c r="AO8777" s="119"/>
    </row>
    <row r="8778" spans="41:41">
      <c r="AO8778" s="119"/>
    </row>
    <row r="8779" spans="41:41">
      <c r="AO8779" s="119"/>
    </row>
    <row r="8780" spans="41:41">
      <c r="AO8780" s="119"/>
    </row>
    <row r="8781" spans="41:41">
      <c r="AO8781" s="119"/>
    </row>
    <row r="8782" spans="41:41">
      <c r="AO8782" s="119"/>
    </row>
    <row r="8783" spans="41:41">
      <c r="AO8783" s="119"/>
    </row>
    <row r="8784" spans="41:41">
      <c r="AO8784" s="119"/>
    </row>
    <row r="8785" spans="41:41">
      <c r="AO8785" s="119"/>
    </row>
    <row r="8786" spans="41:41">
      <c r="AO8786" s="119"/>
    </row>
    <row r="8787" spans="41:41">
      <c r="AO8787" s="119"/>
    </row>
    <row r="8788" spans="41:41">
      <c r="AO8788" s="119"/>
    </row>
    <row r="8789" spans="41:41">
      <c r="AO8789" s="119"/>
    </row>
    <row r="8790" spans="41:41">
      <c r="AO8790" s="119"/>
    </row>
    <row r="8791" spans="41:41">
      <c r="AO8791" s="119"/>
    </row>
    <row r="8792" spans="41:41">
      <c r="AO8792" s="119"/>
    </row>
    <row r="8793" spans="41:41">
      <c r="AO8793" s="119"/>
    </row>
    <row r="8794" spans="41:41">
      <c r="AO8794" s="119"/>
    </row>
    <row r="8795" spans="41:41">
      <c r="AO8795" s="119"/>
    </row>
    <row r="8796" spans="41:41">
      <c r="AO8796" s="119"/>
    </row>
    <row r="8797" spans="41:41">
      <c r="AO8797" s="119"/>
    </row>
    <row r="8798" spans="41:41">
      <c r="AO8798" s="119"/>
    </row>
    <row r="8799" spans="41:41">
      <c r="AO8799" s="119"/>
    </row>
    <row r="8800" spans="41:41">
      <c r="AO8800" s="119"/>
    </row>
    <row r="8801" spans="41:41">
      <c r="AO8801" s="119"/>
    </row>
    <row r="8802" spans="41:41">
      <c r="AO8802" s="119"/>
    </row>
    <row r="8803" spans="41:41">
      <c r="AO8803" s="119"/>
    </row>
    <row r="8804" spans="41:41">
      <c r="AO8804" s="119"/>
    </row>
    <row r="8805" spans="41:41">
      <c r="AO8805" s="119"/>
    </row>
    <row r="8806" spans="41:41">
      <c r="AO8806" s="119"/>
    </row>
    <row r="8807" spans="41:41">
      <c r="AO8807" s="119"/>
    </row>
    <row r="8808" spans="41:41">
      <c r="AO8808" s="119"/>
    </row>
    <row r="8809" spans="41:41">
      <c r="AO8809" s="119"/>
    </row>
    <row r="8810" spans="41:41">
      <c r="AO8810" s="119"/>
    </row>
    <row r="8811" spans="41:41">
      <c r="AO8811" s="119"/>
    </row>
    <row r="8812" spans="41:41">
      <c r="AO8812" s="119"/>
    </row>
    <row r="8813" spans="41:41">
      <c r="AO8813" s="119"/>
    </row>
    <row r="8814" spans="41:41">
      <c r="AO8814" s="119"/>
    </row>
    <row r="8815" spans="41:41">
      <c r="AO8815" s="119"/>
    </row>
    <row r="8816" spans="41:41">
      <c r="AO8816" s="119"/>
    </row>
    <row r="8817" spans="41:41">
      <c r="AO8817" s="119"/>
    </row>
    <row r="8818" spans="41:41">
      <c r="AO8818" s="119"/>
    </row>
    <row r="8819" spans="41:41">
      <c r="AO8819" s="119"/>
    </row>
    <row r="8820" spans="41:41">
      <c r="AO8820" s="119"/>
    </row>
    <row r="8821" spans="41:41">
      <c r="AO8821" s="119"/>
    </row>
    <row r="8822" spans="41:41">
      <c r="AO8822" s="119"/>
    </row>
    <row r="8823" spans="41:41">
      <c r="AO8823" s="119"/>
    </row>
    <row r="8824" spans="41:41">
      <c r="AO8824" s="119"/>
    </row>
    <row r="8825" spans="41:41">
      <c r="AO8825" s="119"/>
    </row>
    <row r="8826" spans="41:41">
      <c r="AO8826" s="119"/>
    </row>
    <row r="8827" spans="41:41">
      <c r="AO8827" s="119"/>
    </row>
    <row r="8828" spans="41:41">
      <c r="AO8828" s="119"/>
    </row>
    <row r="8829" spans="41:41">
      <c r="AO8829" s="119"/>
    </row>
    <row r="8830" spans="41:41">
      <c r="AO8830" s="119"/>
    </row>
    <row r="8831" spans="41:41">
      <c r="AO8831" s="119"/>
    </row>
    <row r="8832" spans="41:41">
      <c r="AO8832" s="119"/>
    </row>
    <row r="8833" spans="41:41">
      <c r="AO8833" s="119"/>
    </row>
    <row r="8834" spans="41:41">
      <c r="AO8834" s="119"/>
    </row>
    <row r="8835" spans="41:41">
      <c r="AO8835" s="119"/>
    </row>
    <row r="8836" spans="41:41">
      <c r="AO8836" s="119"/>
    </row>
    <row r="8837" spans="41:41">
      <c r="AO8837" s="119"/>
    </row>
    <row r="8838" spans="41:41">
      <c r="AO8838" s="119"/>
    </row>
    <row r="8839" spans="41:41">
      <c r="AO8839" s="119"/>
    </row>
    <row r="8840" spans="41:41">
      <c r="AO8840" s="119"/>
    </row>
    <row r="8841" spans="41:41">
      <c r="AO8841" s="119"/>
    </row>
    <row r="8842" spans="41:41">
      <c r="AO8842" s="119"/>
    </row>
    <row r="8843" spans="41:41">
      <c r="AO8843" s="119"/>
    </row>
    <row r="8844" spans="41:41">
      <c r="AO8844" s="119"/>
    </row>
    <row r="8845" spans="41:41">
      <c r="AO8845" s="119"/>
    </row>
    <row r="8846" spans="41:41">
      <c r="AO8846" s="119"/>
    </row>
    <row r="8847" spans="41:41">
      <c r="AO8847" s="119"/>
    </row>
    <row r="8848" spans="41:41">
      <c r="AO8848" s="119"/>
    </row>
    <row r="8849" spans="41:41">
      <c r="AO8849" s="119"/>
    </row>
    <row r="8850" spans="41:41">
      <c r="AO8850" s="119"/>
    </row>
    <row r="8851" spans="41:41">
      <c r="AO8851" s="119"/>
    </row>
    <row r="8852" spans="41:41">
      <c r="AO8852" s="119"/>
    </row>
    <row r="8853" spans="41:41">
      <c r="AO8853" s="119"/>
    </row>
    <row r="8854" spans="41:41">
      <c r="AO8854" s="119"/>
    </row>
    <row r="8855" spans="41:41">
      <c r="AO8855" s="119"/>
    </row>
    <row r="8856" spans="41:41">
      <c r="AO8856" s="119"/>
    </row>
    <row r="8857" spans="41:41">
      <c r="AO8857" s="119"/>
    </row>
    <row r="8858" spans="41:41">
      <c r="AO8858" s="119"/>
    </row>
    <row r="8859" spans="41:41">
      <c r="AO8859" s="119"/>
    </row>
    <row r="8860" spans="41:41">
      <c r="AO8860" s="119"/>
    </row>
    <row r="8861" spans="41:41">
      <c r="AO8861" s="119"/>
    </row>
    <row r="8862" spans="41:41">
      <c r="AO8862" s="119"/>
    </row>
    <row r="8863" spans="41:41">
      <c r="AO8863" s="119"/>
    </row>
    <row r="8864" spans="41:41">
      <c r="AO8864" s="119"/>
    </row>
    <row r="8865" spans="41:41">
      <c r="AO8865" s="119"/>
    </row>
    <row r="8866" spans="41:41">
      <c r="AO8866" s="119"/>
    </row>
    <row r="8867" spans="41:41">
      <c r="AO8867" s="119"/>
    </row>
    <row r="8868" spans="41:41">
      <c r="AO8868" s="119"/>
    </row>
    <row r="8869" spans="41:41">
      <c r="AO8869" s="119"/>
    </row>
    <row r="8870" spans="41:41">
      <c r="AO8870" s="119"/>
    </row>
    <row r="8871" spans="41:41">
      <c r="AO8871" s="119"/>
    </row>
    <row r="8872" spans="41:41">
      <c r="AO8872" s="119"/>
    </row>
    <row r="8873" spans="41:41">
      <c r="AO8873" s="119"/>
    </row>
    <row r="8874" spans="41:41">
      <c r="AO8874" s="119"/>
    </row>
    <row r="8875" spans="41:41">
      <c r="AO8875" s="119"/>
    </row>
    <row r="8876" spans="41:41">
      <c r="AO8876" s="119"/>
    </row>
    <row r="8877" spans="41:41">
      <c r="AO8877" s="119"/>
    </row>
    <row r="8878" spans="41:41">
      <c r="AO8878" s="119"/>
    </row>
    <row r="8879" spans="41:41">
      <c r="AO8879" s="119"/>
    </row>
    <row r="8880" spans="41:41">
      <c r="AO8880" s="119"/>
    </row>
    <row r="8881" spans="41:41">
      <c r="AO8881" s="119"/>
    </row>
    <row r="8882" spans="41:41">
      <c r="AO8882" s="119"/>
    </row>
    <row r="8883" spans="41:41">
      <c r="AO8883" s="119"/>
    </row>
    <row r="8884" spans="41:41">
      <c r="AO8884" s="119"/>
    </row>
    <row r="8885" spans="41:41">
      <c r="AO8885" s="119"/>
    </row>
    <row r="8886" spans="41:41">
      <c r="AO8886" s="119"/>
    </row>
    <row r="8887" spans="41:41">
      <c r="AO8887" s="119"/>
    </row>
    <row r="8888" spans="41:41">
      <c r="AO8888" s="119"/>
    </row>
    <row r="8889" spans="41:41">
      <c r="AO8889" s="119"/>
    </row>
    <row r="8890" spans="41:41">
      <c r="AO8890" s="119"/>
    </row>
    <row r="8891" spans="41:41">
      <c r="AO8891" s="119"/>
    </row>
    <row r="8892" spans="41:41">
      <c r="AO8892" s="119"/>
    </row>
    <row r="8893" spans="41:41">
      <c r="AO8893" s="119"/>
    </row>
    <row r="8894" spans="41:41">
      <c r="AO8894" s="119"/>
    </row>
    <row r="8895" spans="41:41">
      <c r="AO8895" s="119"/>
    </row>
    <row r="8896" spans="41:41">
      <c r="AO8896" s="119"/>
    </row>
    <row r="8897" spans="41:41">
      <c r="AO8897" s="119"/>
    </row>
    <row r="8898" spans="41:41">
      <c r="AO8898" s="119"/>
    </row>
    <row r="8899" spans="41:41">
      <c r="AO8899" s="119"/>
    </row>
    <row r="8900" spans="41:41">
      <c r="AO8900" s="119"/>
    </row>
    <row r="8901" spans="41:41">
      <c r="AO8901" s="119"/>
    </row>
    <row r="8902" spans="41:41">
      <c r="AO8902" s="119"/>
    </row>
    <row r="8903" spans="41:41">
      <c r="AO8903" s="119"/>
    </row>
    <row r="8904" spans="41:41">
      <c r="AO8904" s="119"/>
    </row>
    <row r="8905" spans="41:41">
      <c r="AO8905" s="119"/>
    </row>
    <row r="8906" spans="41:41">
      <c r="AO8906" s="119"/>
    </row>
    <row r="8907" spans="41:41">
      <c r="AO8907" s="119"/>
    </row>
    <row r="8908" spans="41:41">
      <c r="AO8908" s="119"/>
    </row>
    <row r="8909" spans="41:41">
      <c r="AO8909" s="119"/>
    </row>
    <row r="8910" spans="41:41">
      <c r="AO8910" s="119"/>
    </row>
    <row r="8911" spans="41:41">
      <c r="AO8911" s="119"/>
    </row>
    <row r="8912" spans="41:41">
      <c r="AO8912" s="119"/>
    </row>
    <row r="8913" spans="41:41">
      <c r="AO8913" s="119"/>
    </row>
    <row r="8914" spans="41:41">
      <c r="AO8914" s="119"/>
    </row>
    <row r="8915" spans="41:41">
      <c r="AO8915" s="119"/>
    </row>
    <row r="8916" spans="41:41">
      <c r="AO8916" s="119"/>
    </row>
    <row r="8917" spans="41:41">
      <c r="AO8917" s="119"/>
    </row>
    <row r="8918" spans="41:41">
      <c r="AO8918" s="119"/>
    </row>
    <row r="8919" spans="41:41">
      <c r="AO8919" s="119"/>
    </row>
    <row r="8920" spans="41:41">
      <c r="AO8920" s="119"/>
    </row>
    <row r="8921" spans="41:41">
      <c r="AO8921" s="119"/>
    </row>
    <row r="8922" spans="41:41">
      <c r="AO8922" s="119"/>
    </row>
    <row r="8923" spans="41:41">
      <c r="AO8923" s="119"/>
    </row>
    <row r="8924" spans="41:41">
      <c r="AO8924" s="119"/>
    </row>
    <row r="8925" spans="41:41">
      <c r="AO8925" s="119"/>
    </row>
    <row r="8926" spans="41:41">
      <c r="AO8926" s="119"/>
    </row>
    <row r="8927" spans="41:41">
      <c r="AO8927" s="119"/>
    </row>
    <row r="8928" spans="41:41">
      <c r="AO8928" s="119"/>
    </row>
    <row r="8929" spans="41:41">
      <c r="AO8929" s="119"/>
    </row>
    <row r="8930" spans="41:41">
      <c r="AO8930" s="119"/>
    </row>
    <row r="8931" spans="41:41">
      <c r="AO8931" s="119"/>
    </row>
    <row r="8932" spans="41:41">
      <c r="AO8932" s="119"/>
    </row>
    <row r="8933" spans="41:41">
      <c r="AO8933" s="119"/>
    </row>
    <row r="8934" spans="41:41">
      <c r="AO8934" s="119"/>
    </row>
    <row r="8935" spans="41:41">
      <c r="AO8935" s="119"/>
    </row>
    <row r="8936" spans="41:41">
      <c r="AO8936" s="119"/>
    </row>
    <row r="8937" spans="41:41">
      <c r="AO8937" s="119"/>
    </row>
    <row r="8938" spans="41:41">
      <c r="AO8938" s="119"/>
    </row>
    <row r="8939" spans="41:41">
      <c r="AO8939" s="119"/>
    </row>
    <row r="8940" spans="41:41">
      <c r="AO8940" s="119"/>
    </row>
    <row r="8941" spans="41:41">
      <c r="AO8941" s="119"/>
    </row>
    <row r="8942" spans="41:41">
      <c r="AO8942" s="119"/>
    </row>
    <row r="8943" spans="41:41">
      <c r="AO8943" s="119"/>
    </row>
    <row r="8944" spans="41:41">
      <c r="AO8944" s="119"/>
    </row>
    <row r="8945" spans="41:41">
      <c r="AO8945" s="119"/>
    </row>
    <row r="8946" spans="41:41">
      <c r="AO8946" s="119"/>
    </row>
    <row r="8947" spans="41:41">
      <c r="AO8947" s="119"/>
    </row>
    <row r="8948" spans="41:41">
      <c r="AO8948" s="119"/>
    </row>
    <row r="8949" spans="41:41">
      <c r="AO8949" s="119"/>
    </row>
    <row r="8950" spans="41:41">
      <c r="AO8950" s="119"/>
    </row>
    <row r="8951" spans="41:41">
      <c r="AO8951" s="119"/>
    </row>
    <row r="8952" spans="41:41">
      <c r="AO8952" s="119"/>
    </row>
    <row r="8953" spans="41:41">
      <c r="AO8953" s="119"/>
    </row>
    <row r="8954" spans="41:41">
      <c r="AO8954" s="119"/>
    </row>
    <row r="8955" spans="41:41">
      <c r="AO8955" s="119"/>
    </row>
    <row r="8956" spans="41:41">
      <c r="AO8956" s="119"/>
    </row>
    <row r="8957" spans="41:41">
      <c r="AO8957" s="119"/>
    </row>
    <row r="8958" spans="41:41">
      <c r="AO8958" s="119"/>
    </row>
    <row r="8959" spans="41:41">
      <c r="AO8959" s="119"/>
    </row>
    <row r="8960" spans="41:41">
      <c r="AO8960" s="119"/>
    </row>
    <row r="8961" spans="41:41">
      <c r="AO8961" s="119"/>
    </row>
    <row r="8962" spans="41:41">
      <c r="AO8962" s="119"/>
    </row>
    <row r="8963" spans="41:41">
      <c r="AO8963" s="119"/>
    </row>
    <row r="8964" spans="41:41">
      <c r="AO8964" s="119"/>
    </row>
    <row r="8965" spans="41:41">
      <c r="AO8965" s="119"/>
    </row>
    <row r="8966" spans="41:41">
      <c r="AO8966" s="119"/>
    </row>
    <row r="8967" spans="41:41">
      <c r="AO8967" s="119"/>
    </row>
    <row r="8968" spans="41:41">
      <c r="AO8968" s="119"/>
    </row>
    <row r="8969" spans="41:41">
      <c r="AO8969" s="119"/>
    </row>
    <row r="8970" spans="41:41">
      <c r="AO8970" s="119"/>
    </row>
    <row r="8971" spans="41:41">
      <c r="AO8971" s="119"/>
    </row>
    <row r="8972" spans="41:41">
      <c r="AO8972" s="119"/>
    </row>
    <row r="8973" spans="41:41">
      <c r="AO8973" s="119"/>
    </row>
    <row r="8974" spans="41:41">
      <c r="AO8974" s="119"/>
    </row>
    <row r="8975" spans="41:41">
      <c r="AO8975" s="119"/>
    </row>
    <row r="8976" spans="41:41">
      <c r="AO8976" s="119"/>
    </row>
    <row r="8977" spans="41:41">
      <c r="AO8977" s="119"/>
    </row>
    <row r="8978" spans="41:41">
      <c r="AO8978" s="119"/>
    </row>
    <row r="8979" spans="41:41">
      <c r="AO8979" s="119"/>
    </row>
    <row r="8980" spans="41:41">
      <c r="AO8980" s="119"/>
    </row>
    <row r="8981" spans="41:41">
      <c r="AO8981" s="119"/>
    </row>
    <row r="8982" spans="41:41">
      <c r="AO8982" s="119"/>
    </row>
    <row r="8983" spans="41:41">
      <c r="AO8983" s="119"/>
    </row>
    <row r="8984" spans="41:41">
      <c r="AO8984" s="119"/>
    </row>
    <row r="8985" spans="41:41">
      <c r="AO8985" s="119"/>
    </row>
    <row r="8986" spans="41:41">
      <c r="AO8986" s="119"/>
    </row>
    <row r="8987" spans="41:41">
      <c r="AO8987" s="119"/>
    </row>
    <row r="8988" spans="41:41">
      <c r="AO8988" s="119"/>
    </row>
    <row r="8989" spans="41:41">
      <c r="AO8989" s="119"/>
    </row>
    <row r="8990" spans="41:41">
      <c r="AO8990" s="119"/>
    </row>
    <row r="8991" spans="41:41">
      <c r="AO8991" s="119"/>
    </row>
    <row r="8992" spans="41:41">
      <c r="AO8992" s="119"/>
    </row>
    <row r="8993" spans="41:41">
      <c r="AO8993" s="119"/>
    </row>
    <row r="8994" spans="41:41">
      <c r="AO8994" s="119"/>
    </row>
    <row r="8995" spans="41:41">
      <c r="AO8995" s="119"/>
    </row>
    <row r="8996" spans="41:41">
      <c r="AO8996" s="119"/>
    </row>
    <row r="8997" spans="41:41">
      <c r="AO8997" s="119"/>
    </row>
    <row r="8998" spans="41:41">
      <c r="AO8998" s="119"/>
    </row>
    <row r="8999" spans="41:41">
      <c r="AO8999" s="119"/>
    </row>
    <row r="9000" spans="41:41">
      <c r="AO9000" s="119"/>
    </row>
    <row r="9001" spans="41:41">
      <c r="AO9001" s="119"/>
    </row>
    <row r="9002" spans="41:41">
      <c r="AO9002" s="119"/>
    </row>
    <row r="9003" spans="41:41">
      <c r="AO9003" s="119"/>
    </row>
    <row r="9004" spans="41:41">
      <c r="AO9004" s="119"/>
    </row>
    <row r="9005" spans="41:41">
      <c r="AO9005" s="119"/>
    </row>
    <row r="9006" spans="41:41">
      <c r="AO9006" s="119"/>
    </row>
    <row r="9007" spans="41:41">
      <c r="AO9007" s="119"/>
    </row>
    <row r="9008" spans="41:41">
      <c r="AO9008" s="119"/>
    </row>
    <row r="9009" spans="41:41">
      <c r="AO9009" s="119"/>
    </row>
    <row r="9010" spans="41:41">
      <c r="AO9010" s="119"/>
    </row>
    <row r="9011" spans="41:41">
      <c r="AO9011" s="119"/>
    </row>
    <row r="9012" spans="41:41">
      <c r="AO9012" s="119"/>
    </row>
    <row r="9013" spans="41:41">
      <c r="AO9013" s="119"/>
    </row>
    <row r="9014" spans="41:41">
      <c r="AO9014" s="119"/>
    </row>
    <row r="9015" spans="41:41">
      <c r="AO9015" s="119"/>
    </row>
    <row r="9016" spans="41:41">
      <c r="AO9016" s="119"/>
    </row>
    <row r="9017" spans="41:41">
      <c r="AO9017" s="119"/>
    </row>
    <row r="9018" spans="41:41">
      <c r="AO9018" s="119"/>
    </row>
    <row r="9019" spans="41:41">
      <c r="AO9019" s="119"/>
    </row>
    <row r="9020" spans="41:41">
      <c r="AO9020" s="119"/>
    </row>
    <row r="9021" spans="41:41">
      <c r="AO9021" s="119"/>
    </row>
    <row r="9022" spans="41:41">
      <c r="AO9022" s="119"/>
    </row>
    <row r="9023" spans="41:41">
      <c r="AO9023" s="119"/>
    </row>
    <row r="9024" spans="41:41">
      <c r="AO9024" s="119"/>
    </row>
    <row r="9025" spans="41:41">
      <c r="AO9025" s="119"/>
    </row>
    <row r="9026" spans="41:41">
      <c r="AO9026" s="119"/>
    </row>
    <row r="9027" spans="41:41">
      <c r="AO9027" s="119"/>
    </row>
    <row r="9028" spans="41:41">
      <c r="AO9028" s="119"/>
    </row>
    <row r="9029" spans="41:41">
      <c r="AO9029" s="119"/>
    </row>
    <row r="9030" spans="41:41">
      <c r="AO9030" s="119"/>
    </row>
    <row r="9031" spans="41:41">
      <c r="AO9031" s="119"/>
    </row>
    <row r="9032" spans="41:41">
      <c r="AO9032" s="119"/>
    </row>
    <row r="9033" spans="41:41">
      <c r="AO9033" s="119"/>
    </row>
    <row r="9034" spans="41:41">
      <c r="AO9034" s="119"/>
    </row>
    <row r="9035" spans="41:41">
      <c r="AO9035" s="119"/>
    </row>
    <row r="9036" spans="41:41">
      <c r="AO9036" s="119"/>
    </row>
    <row r="9037" spans="41:41">
      <c r="AO9037" s="119"/>
    </row>
    <row r="9038" spans="41:41">
      <c r="AO9038" s="119"/>
    </row>
    <row r="9039" spans="41:41">
      <c r="AO9039" s="119"/>
    </row>
    <row r="9040" spans="41:41">
      <c r="AO9040" s="119"/>
    </row>
    <row r="9041" spans="41:41">
      <c r="AO9041" s="119"/>
    </row>
    <row r="9042" spans="41:41">
      <c r="AO9042" s="119"/>
    </row>
    <row r="9043" spans="41:41">
      <c r="AO9043" s="119"/>
    </row>
    <row r="9044" spans="41:41">
      <c r="AO9044" s="119"/>
    </row>
    <row r="9045" spans="41:41">
      <c r="AO9045" s="119"/>
    </row>
    <row r="9046" spans="41:41">
      <c r="AO9046" s="119"/>
    </row>
    <row r="9047" spans="41:41">
      <c r="AO9047" s="119"/>
    </row>
    <row r="9048" spans="41:41">
      <c r="AO9048" s="119"/>
    </row>
    <row r="9049" spans="41:41">
      <c r="AO9049" s="119"/>
    </row>
    <row r="9050" spans="41:41">
      <c r="AO9050" s="119"/>
    </row>
    <row r="9051" spans="41:41">
      <c r="AO9051" s="119"/>
    </row>
    <row r="9052" spans="41:41">
      <c r="AO9052" s="119"/>
    </row>
    <row r="9053" spans="41:41">
      <c r="AO9053" s="119"/>
    </row>
    <row r="9054" spans="41:41">
      <c r="AO9054" s="119"/>
    </row>
    <row r="9055" spans="41:41">
      <c r="AO9055" s="119"/>
    </row>
    <row r="9056" spans="41:41">
      <c r="AO9056" s="119"/>
    </row>
    <row r="9057" spans="41:41">
      <c r="AO9057" s="119"/>
    </row>
    <row r="9058" spans="41:41">
      <c r="AO9058" s="119"/>
    </row>
    <row r="9059" spans="41:41">
      <c r="AO9059" s="119"/>
    </row>
    <row r="9060" spans="41:41">
      <c r="AO9060" s="119"/>
    </row>
    <row r="9061" spans="41:41">
      <c r="AO9061" s="119"/>
    </row>
    <row r="9062" spans="41:41">
      <c r="AO9062" s="119"/>
    </row>
    <row r="9063" spans="41:41">
      <c r="AO9063" s="119"/>
    </row>
    <row r="9064" spans="41:41">
      <c r="AO9064" s="119"/>
    </row>
    <row r="9065" spans="41:41">
      <c r="AO9065" s="119"/>
    </row>
    <row r="9066" spans="41:41">
      <c r="AO9066" s="119"/>
    </row>
    <row r="9067" spans="41:41">
      <c r="AO9067" s="119"/>
    </row>
    <row r="9068" spans="41:41">
      <c r="AO9068" s="119"/>
    </row>
    <row r="9069" spans="41:41">
      <c r="AO9069" s="119"/>
    </row>
    <row r="9070" spans="41:41">
      <c r="AO9070" s="119"/>
    </row>
    <row r="9071" spans="41:41">
      <c r="AO9071" s="119"/>
    </row>
    <row r="9072" spans="41:41">
      <c r="AO9072" s="119"/>
    </row>
    <row r="9073" spans="41:41">
      <c r="AO9073" s="119"/>
    </row>
    <row r="9074" spans="41:41">
      <c r="AO9074" s="119"/>
    </row>
    <row r="9075" spans="41:41">
      <c r="AO9075" s="119"/>
    </row>
    <row r="9076" spans="41:41">
      <c r="AO9076" s="119"/>
    </row>
    <row r="9077" spans="41:41">
      <c r="AO9077" s="119"/>
    </row>
    <row r="9078" spans="41:41">
      <c r="AO9078" s="119"/>
    </row>
    <row r="9079" spans="41:41">
      <c r="AO9079" s="119"/>
    </row>
    <row r="9080" spans="41:41">
      <c r="AO9080" s="119"/>
    </row>
    <row r="9081" spans="41:41">
      <c r="AO9081" s="119"/>
    </row>
    <row r="9082" spans="41:41">
      <c r="AO9082" s="119"/>
    </row>
    <row r="9083" spans="41:41">
      <c r="AO9083" s="119"/>
    </row>
    <row r="9084" spans="41:41">
      <c r="AO9084" s="119"/>
    </row>
    <row r="9085" spans="41:41">
      <c r="AO9085" s="119"/>
    </row>
    <row r="9086" spans="41:41">
      <c r="AO9086" s="119"/>
    </row>
    <row r="9087" spans="41:41">
      <c r="AO9087" s="119"/>
    </row>
    <row r="9088" spans="41:41">
      <c r="AO9088" s="119"/>
    </row>
    <row r="9089" spans="41:41">
      <c r="AO9089" s="119"/>
    </row>
    <row r="9090" spans="41:41">
      <c r="AO9090" s="119"/>
    </row>
    <row r="9091" spans="41:41">
      <c r="AO9091" s="119"/>
    </row>
    <row r="9092" spans="41:41">
      <c r="AO9092" s="119"/>
    </row>
    <row r="9093" spans="41:41">
      <c r="AO9093" s="119"/>
    </row>
    <row r="9094" spans="41:41">
      <c r="AO9094" s="119"/>
    </row>
    <row r="9095" spans="41:41">
      <c r="AO9095" s="119"/>
    </row>
    <row r="9096" spans="41:41">
      <c r="AO9096" s="119"/>
    </row>
    <row r="9097" spans="41:41">
      <c r="AO9097" s="119"/>
    </row>
    <row r="9098" spans="41:41">
      <c r="AO9098" s="119"/>
    </row>
    <row r="9099" spans="41:41">
      <c r="AO9099" s="119"/>
    </row>
    <row r="9100" spans="41:41">
      <c r="AO9100" s="119"/>
    </row>
    <row r="9101" spans="41:41">
      <c r="AO9101" s="119"/>
    </row>
    <row r="9102" spans="41:41">
      <c r="AO9102" s="119"/>
    </row>
    <row r="9103" spans="41:41">
      <c r="AO9103" s="119"/>
    </row>
    <row r="9104" spans="41:41">
      <c r="AO9104" s="119"/>
    </row>
    <row r="9105" spans="41:41">
      <c r="AO9105" s="119"/>
    </row>
    <row r="9106" spans="41:41">
      <c r="AO9106" s="119"/>
    </row>
    <row r="9107" spans="41:41">
      <c r="AO9107" s="119"/>
    </row>
    <row r="9108" spans="41:41">
      <c r="AO9108" s="119"/>
    </row>
    <row r="9109" spans="41:41">
      <c r="AO9109" s="119"/>
    </row>
    <row r="9110" spans="41:41">
      <c r="AO9110" s="119"/>
    </row>
    <row r="9111" spans="41:41">
      <c r="AO9111" s="119"/>
    </row>
    <row r="9112" spans="41:41">
      <c r="AO9112" s="119"/>
    </row>
    <row r="9113" spans="41:41">
      <c r="AO9113" s="119"/>
    </row>
    <row r="9114" spans="41:41">
      <c r="AO9114" s="119"/>
    </row>
    <row r="9115" spans="41:41">
      <c r="AO9115" s="119"/>
    </row>
    <row r="9116" spans="41:41">
      <c r="AO9116" s="119"/>
    </row>
    <row r="9117" spans="41:41">
      <c r="AO9117" s="119"/>
    </row>
    <row r="9118" spans="41:41">
      <c r="AO9118" s="119"/>
    </row>
    <row r="9119" spans="41:41">
      <c r="AO9119" s="119"/>
    </row>
    <row r="9120" spans="41:41">
      <c r="AO9120" s="119"/>
    </row>
    <row r="9121" spans="41:41">
      <c r="AO9121" s="119"/>
    </row>
    <row r="9122" spans="41:41">
      <c r="AO9122" s="119"/>
    </row>
    <row r="9123" spans="41:41">
      <c r="AO9123" s="119"/>
    </row>
    <row r="9124" spans="41:41">
      <c r="AO9124" s="119"/>
    </row>
    <row r="9125" spans="41:41">
      <c r="AO9125" s="119"/>
    </row>
    <row r="9126" spans="41:41">
      <c r="AO9126" s="119"/>
    </row>
    <row r="9127" spans="41:41">
      <c r="AO9127" s="119"/>
    </row>
    <row r="9128" spans="41:41">
      <c r="AO9128" s="119"/>
    </row>
    <row r="9129" spans="41:41">
      <c r="AO9129" s="119"/>
    </row>
    <row r="9130" spans="41:41">
      <c r="AO9130" s="119"/>
    </row>
    <row r="9131" spans="41:41">
      <c r="AO9131" s="119"/>
    </row>
    <row r="9132" spans="41:41">
      <c r="AO9132" s="119"/>
    </row>
    <row r="9133" spans="41:41">
      <c r="AO9133" s="119"/>
    </row>
    <row r="9134" spans="41:41">
      <c r="AO9134" s="119"/>
    </row>
    <row r="9135" spans="41:41">
      <c r="AO9135" s="119"/>
    </row>
    <row r="9136" spans="41:41">
      <c r="AO9136" s="119"/>
    </row>
    <row r="9137" spans="41:41">
      <c r="AO9137" s="119"/>
    </row>
    <row r="9138" spans="41:41">
      <c r="AO9138" s="119"/>
    </row>
    <row r="9139" spans="41:41">
      <c r="AO9139" s="119"/>
    </row>
    <row r="9140" spans="41:41">
      <c r="AO9140" s="119"/>
    </row>
    <row r="9141" spans="41:41">
      <c r="AO9141" s="119"/>
    </row>
    <row r="9142" spans="41:41">
      <c r="AO9142" s="119"/>
    </row>
    <row r="9143" spans="41:41">
      <c r="AO9143" s="119"/>
    </row>
    <row r="9144" spans="41:41">
      <c r="AO9144" s="119"/>
    </row>
    <row r="9145" spans="41:41">
      <c r="AO9145" s="119"/>
    </row>
    <row r="9146" spans="41:41">
      <c r="AO9146" s="119"/>
    </row>
    <row r="9147" spans="41:41">
      <c r="AO9147" s="119"/>
    </row>
    <row r="9148" spans="41:41">
      <c r="AO9148" s="119"/>
    </row>
    <row r="9149" spans="41:41">
      <c r="AO9149" s="119"/>
    </row>
    <row r="9150" spans="41:41">
      <c r="AO9150" s="119"/>
    </row>
    <row r="9151" spans="41:41">
      <c r="AO9151" s="119"/>
    </row>
    <row r="9152" spans="41:41">
      <c r="AO9152" s="119"/>
    </row>
    <row r="9153" spans="41:41">
      <c r="AO9153" s="119"/>
    </row>
    <row r="9154" spans="41:41">
      <c r="AO9154" s="119"/>
    </row>
    <row r="9155" spans="41:41">
      <c r="AO9155" s="119"/>
    </row>
    <row r="9156" spans="41:41">
      <c r="AO9156" s="119"/>
    </row>
    <row r="9157" spans="41:41">
      <c r="AO9157" s="119"/>
    </row>
    <row r="9158" spans="41:41">
      <c r="AO9158" s="119"/>
    </row>
    <row r="9159" spans="41:41">
      <c r="AO9159" s="119"/>
    </row>
    <row r="9160" spans="41:41">
      <c r="AO9160" s="119"/>
    </row>
    <row r="9161" spans="41:41">
      <c r="AO9161" s="119"/>
    </row>
    <row r="9162" spans="41:41">
      <c r="AO9162" s="119"/>
    </row>
    <row r="9163" spans="41:41">
      <c r="AO9163" s="119"/>
    </row>
    <row r="9164" spans="41:41">
      <c r="AO9164" s="119"/>
    </row>
    <row r="9165" spans="41:41">
      <c r="AO9165" s="119"/>
    </row>
    <row r="9166" spans="41:41">
      <c r="AO9166" s="119"/>
    </row>
    <row r="9167" spans="41:41">
      <c r="AO9167" s="119"/>
    </row>
    <row r="9168" spans="41:41">
      <c r="AO9168" s="119"/>
    </row>
    <row r="9169" spans="41:41">
      <c r="AO9169" s="119"/>
    </row>
    <row r="9170" spans="41:41">
      <c r="AO9170" s="119"/>
    </row>
    <row r="9171" spans="41:41">
      <c r="AO9171" s="119"/>
    </row>
    <row r="9172" spans="41:41">
      <c r="AO9172" s="119"/>
    </row>
    <row r="9173" spans="41:41">
      <c r="AO9173" s="119"/>
    </row>
    <row r="9174" spans="41:41">
      <c r="AO9174" s="119"/>
    </row>
    <row r="9175" spans="41:41">
      <c r="AO9175" s="119"/>
    </row>
    <row r="9176" spans="41:41">
      <c r="AO9176" s="119"/>
    </row>
    <row r="9177" spans="41:41">
      <c r="AO9177" s="119"/>
    </row>
    <row r="9178" spans="41:41">
      <c r="AO9178" s="119"/>
    </row>
    <row r="9179" spans="41:41">
      <c r="AO9179" s="119"/>
    </row>
    <row r="9180" spans="41:41">
      <c r="AO9180" s="119"/>
    </row>
    <row r="9181" spans="41:41">
      <c r="AO9181" s="119"/>
    </row>
    <row r="9182" spans="41:41">
      <c r="AO9182" s="119"/>
    </row>
    <row r="9183" spans="41:41">
      <c r="AO9183" s="119"/>
    </row>
    <row r="9184" spans="41:41">
      <c r="AO9184" s="119"/>
    </row>
    <row r="9185" spans="41:41">
      <c r="AO9185" s="119"/>
    </row>
    <row r="9186" spans="41:41">
      <c r="AO9186" s="119"/>
    </row>
    <row r="9187" spans="41:41">
      <c r="AO9187" s="119"/>
    </row>
    <row r="9188" spans="41:41">
      <c r="AO9188" s="119"/>
    </row>
    <row r="9189" spans="41:41">
      <c r="AO9189" s="119"/>
    </row>
    <row r="9190" spans="41:41">
      <c r="AO9190" s="119"/>
    </row>
    <row r="9191" spans="41:41">
      <c r="AO9191" s="119"/>
    </row>
    <row r="9192" spans="41:41">
      <c r="AO9192" s="119"/>
    </row>
    <row r="9193" spans="41:41">
      <c r="AO9193" s="119"/>
    </row>
    <row r="9194" spans="41:41">
      <c r="AO9194" s="119"/>
    </row>
    <row r="9195" spans="41:41">
      <c r="AO9195" s="119"/>
    </row>
    <row r="9196" spans="41:41">
      <c r="AO9196" s="119"/>
    </row>
    <row r="9197" spans="41:41">
      <c r="AO9197" s="119"/>
    </row>
    <row r="9198" spans="41:41">
      <c r="AO9198" s="119"/>
    </row>
    <row r="9199" spans="41:41">
      <c r="AO9199" s="119"/>
    </row>
    <row r="9200" spans="41:41">
      <c r="AO9200" s="119"/>
    </row>
    <row r="9201" spans="41:41">
      <c r="AO9201" s="119"/>
    </row>
    <row r="9202" spans="41:41">
      <c r="AO9202" s="119"/>
    </row>
    <row r="9203" spans="41:41">
      <c r="AO9203" s="119"/>
    </row>
    <row r="9204" spans="41:41">
      <c r="AO9204" s="119"/>
    </row>
    <row r="9205" spans="41:41">
      <c r="AO9205" s="119"/>
    </row>
    <row r="9206" spans="41:41">
      <c r="AO9206" s="119"/>
    </row>
    <row r="9207" spans="41:41">
      <c r="AO9207" s="119"/>
    </row>
    <row r="9208" spans="41:41">
      <c r="AO9208" s="119"/>
    </row>
    <row r="9209" spans="41:41">
      <c r="AO9209" s="119"/>
    </row>
    <row r="9210" spans="41:41">
      <c r="AO9210" s="119"/>
    </row>
    <row r="9211" spans="41:41">
      <c r="AO9211" s="119"/>
    </row>
    <row r="9212" spans="41:41">
      <c r="AO9212" s="119"/>
    </row>
    <row r="9213" spans="41:41">
      <c r="AO9213" s="119"/>
    </row>
    <row r="9214" spans="41:41">
      <c r="AO9214" s="119"/>
    </row>
    <row r="9215" spans="41:41">
      <c r="AO9215" s="119"/>
    </row>
    <row r="9216" spans="41:41">
      <c r="AO9216" s="119"/>
    </row>
    <row r="9217" spans="41:41">
      <c r="AO9217" s="119"/>
    </row>
    <row r="9218" spans="41:41">
      <c r="AO9218" s="119"/>
    </row>
    <row r="9219" spans="41:41">
      <c r="AO9219" s="119"/>
    </row>
    <row r="9220" spans="41:41">
      <c r="AO9220" s="119"/>
    </row>
    <row r="9221" spans="41:41">
      <c r="AO9221" s="119"/>
    </row>
    <row r="9222" spans="41:41">
      <c r="AO9222" s="119"/>
    </row>
    <row r="9223" spans="41:41">
      <c r="AO9223" s="119"/>
    </row>
    <row r="9224" spans="41:41">
      <c r="AO9224" s="119"/>
    </row>
    <row r="9225" spans="41:41">
      <c r="AO9225" s="119"/>
    </row>
    <row r="9226" spans="41:41">
      <c r="AO9226" s="119"/>
    </row>
    <row r="9227" spans="41:41">
      <c r="AO9227" s="119"/>
    </row>
    <row r="9228" spans="41:41">
      <c r="AO9228" s="119"/>
    </row>
    <row r="9229" spans="41:41">
      <c r="AO9229" s="119"/>
    </row>
    <row r="9230" spans="41:41">
      <c r="AO9230" s="119"/>
    </row>
    <row r="9231" spans="41:41">
      <c r="AO9231" s="119"/>
    </row>
    <row r="9232" spans="41:41">
      <c r="AO9232" s="119"/>
    </row>
    <row r="9233" spans="41:41">
      <c r="AO9233" s="119"/>
    </row>
    <row r="9234" spans="41:41">
      <c r="AO9234" s="119"/>
    </row>
    <row r="9235" spans="41:41">
      <c r="AO9235" s="119"/>
    </row>
    <row r="9236" spans="41:41">
      <c r="AO9236" s="119"/>
    </row>
    <row r="9237" spans="41:41">
      <c r="AO9237" s="119"/>
    </row>
    <row r="9238" spans="41:41">
      <c r="AO9238" s="119"/>
    </row>
    <row r="9239" spans="41:41">
      <c r="AO9239" s="119"/>
    </row>
    <row r="9240" spans="41:41">
      <c r="AO9240" s="119"/>
    </row>
    <row r="9241" spans="41:41">
      <c r="AO9241" s="119"/>
    </row>
    <row r="9242" spans="41:41">
      <c r="AO9242" s="119"/>
    </row>
    <row r="9243" spans="41:41">
      <c r="AO9243" s="119"/>
    </row>
    <row r="9244" spans="41:41">
      <c r="AO9244" s="119"/>
    </row>
    <row r="9245" spans="41:41">
      <c r="AO9245" s="119"/>
    </row>
    <row r="9246" spans="41:41">
      <c r="AO9246" s="119"/>
    </row>
    <row r="9247" spans="41:41">
      <c r="AO9247" s="119"/>
    </row>
    <row r="9248" spans="41:41">
      <c r="AO9248" s="119"/>
    </row>
    <row r="9249" spans="41:41">
      <c r="AO9249" s="119"/>
    </row>
    <row r="9250" spans="41:41">
      <c r="AO9250" s="119"/>
    </row>
    <row r="9251" spans="41:41">
      <c r="AO9251" s="119"/>
    </row>
    <row r="9252" spans="41:41">
      <c r="AO9252" s="119"/>
    </row>
    <row r="9253" spans="41:41">
      <c r="AO9253" s="119"/>
    </row>
    <row r="9254" spans="41:41">
      <c r="AO9254" s="119"/>
    </row>
    <row r="9255" spans="41:41">
      <c r="AO9255" s="119"/>
    </row>
    <row r="9256" spans="41:41">
      <c r="AO9256" s="119"/>
    </row>
    <row r="9257" spans="41:41">
      <c r="AO9257" s="119"/>
    </row>
    <row r="9258" spans="41:41">
      <c r="AO9258" s="119"/>
    </row>
    <row r="9259" spans="41:41">
      <c r="AO9259" s="119"/>
    </row>
    <row r="9260" spans="41:41">
      <c r="AO9260" s="119"/>
    </row>
    <row r="9261" spans="41:41">
      <c r="AO9261" s="119"/>
    </row>
    <row r="9262" spans="41:41">
      <c r="AO9262" s="119"/>
    </row>
    <row r="9263" spans="41:41">
      <c r="AO9263" s="119"/>
    </row>
    <row r="9264" spans="41:41">
      <c r="AO9264" s="119"/>
    </row>
    <row r="9265" spans="41:41">
      <c r="AO9265" s="119"/>
    </row>
    <row r="9266" spans="41:41">
      <c r="AO9266" s="119"/>
    </row>
    <row r="9267" spans="41:41">
      <c r="AO9267" s="119"/>
    </row>
    <row r="9268" spans="41:41">
      <c r="AO9268" s="119"/>
    </row>
    <row r="9269" spans="41:41">
      <c r="AO9269" s="119"/>
    </row>
    <row r="9270" spans="41:41">
      <c r="AO9270" s="119"/>
    </row>
    <row r="9271" spans="41:41">
      <c r="AO9271" s="119"/>
    </row>
    <row r="9272" spans="41:41">
      <c r="AO9272" s="119"/>
    </row>
    <row r="9273" spans="41:41">
      <c r="AO9273" s="119"/>
    </row>
    <row r="9274" spans="41:41">
      <c r="AO9274" s="119"/>
    </row>
    <row r="9275" spans="41:41">
      <c r="AO9275" s="119"/>
    </row>
    <row r="9276" spans="41:41">
      <c r="AO9276" s="119"/>
    </row>
    <row r="9277" spans="41:41">
      <c r="AO9277" s="119"/>
    </row>
    <row r="9278" spans="41:41">
      <c r="AO9278" s="119"/>
    </row>
    <row r="9279" spans="41:41">
      <c r="AO9279" s="119"/>
    </row>
    <row r="9280" spans="41:41">
      <c r="AO9280" s="119"/>
    </row>
    <row r="9281" spans="41:41">
      <c r="AO9281" s="119"/>
    </row>
    <row r="9282" spans="41:41">
      <c r="AO9282" s="119"/>
    </row>
    <row r="9283" spans="41:41">
      <c r="AO9283" s="119"/>
    </row>
    <row r="9284" spans="41:41">
      <c r="AO9284" s="119"/>
    </row>
    <row r="9285" spans="41:41">
      <c r="AO9285" s="119"/>
    </row>
    <row r="9286" spans="41:41">
      <c r="AO9286" s="119"/>
    </row>
    <row r="9287" spans="41:41">
      <c r="AO9287" s="119"/>
    </row>
    <row r="9288" spans="41:41">
      <c r="AO9288" s="119"/>
    </row>
    <row r="9289" spans="41:41">
      <c r="AO9289" s="119"/>
    </row>
    <row r="9290" spans="41:41">
      <c r="AO9290" s="119"/>
    </row>
    <row r="9291" spans="41:41">
      <c r="AO9291" s="119"/>
    </row>
    <row r="9292" spans="41:41">
      <c r="AO9292" s="119"/>
    </row>
    <row r="9293" spans="41:41">
      <c r="AO9293" s="119"/>
    </row>
    <row r="9294" spans="41:41">
      <c r="AO9294" s="119"/>
    </row>
    <row r="9295" spans="41:41">
      <c r="AO9295" s="119"/>
    </row>
    <row r="9296" spans="41:41">
      <c r="AO9296" s="119"/>
    </row>
    <row r="9297" spans="41:41">
      <c r="AO9297" s="119"/>
    </row>
    <row r="9298" spans="41:41">
      <c r="AO9298" s="119"/>
    </row>
    <row r="9299" spans="41:41">
      <c r="AO9299" s="119"/>
    </row>
    <row r="9300" spans="41:41">
      <c r="AO9300" s="119"/>
    </row>
    <row r="9301" spans="41:41">
      <c r="AO9301" s="119"/>
    </row>
    <row r="9302" spans="41:41">
      <c r="AO9302" s="119"/>
    </row>
    <row r="9303" spans="41:41">
      <c r="AO9303" s="119"/>
    </row>
    <row r="9304" spans="41:41">
      <c r="AO9304" s="119"/>
    </row>
    <row r="9305" spans="41:41">
      <c r="AO9305" s="119"/>
    </row>
    <row r="9306" spans="41:41">
      <c r="AO9306" s="119"/>
    </row>
    <row r="9307" spans="41:41">
      <c r="AO9307" s="119"/>
    </row>
    <row r="9308" spans="41:41">
      <c r="AO9308" s="119"/>
    </row>
    <row r="9309" spans="41:41">
      <c r="AO9309" s="119"/>
    </row>
    <row r="9310" spans="41:41">
      <c r="AO9310" s="119"/>
    </row>
    <row r="9311" spans="41:41">
      <c r="AO9311" s="119"/>
    </row>
    <row r="9312" spans="41:41">
      <c r="AO9312" s="119"/>
    </row>
    <row r="9313" spans="41:41">
      <c r="AO9313" s="119"/>
    </row>
    <row r="9314" spans="41:41">
      <c r="AO9314" s="119"/>
    </row>
    <row r="9315" spans="41:41">
      <c r="AO9315" s="119"/>
    </row>
    <row r="9316" spans="41:41">
      <c r="AO9316" s="119"/>
    </row>
    <row r="9317" spans="41:41">
      <c r="AO9317" s="119"/>
    </row>
    <row r="9318" spans="41:41">
      <c r="AO9318" s="119"/>
    </row>
    <row r="9319" spans="41:41">
      <c r="AO9319" s="119"/>
    </row>
    <row r="9320" spans="41:41">
      <c r="AO9320" s="119"/>
    </row>
    <row r="9321" spans="41:41">
      <c r="AO9321" s="119"/>
    </row>
    <row r="9322" spans="41:41">
      <c r="AO9322" s="119"/>
    </row>
    <row r="9323" spans="41:41">
      <c r="AO9323" s="119"/>
    </row>
    <row r="9324" spans="41:41">
      <c r="AO9324" s="119"/>
    </row>
    <row r="9325" spans="41:41">
      <c r="AO9325" s="119"/>
    </row>
    <row r="9326" spans="41:41">
      <c r="AO9326" s="119"/>
    </row>
    <row r="9327" spans="41:41">
      <c r="AO9327" s="119"/>
    </row>
    <row r="9328" spans="41:41">
      <c r="AO9328" s="119"/>
    </row>
    <row r="9329" spans="41:41">
      <c r="AO9329" s="119"/>
    </row>
    <row r="9330" spans="41:41">
      <c r="AO9330" s="119"/>
    </row>
    <row r="9331" spans="41:41">
      <c r="AO9331" s="119"/>
    </row>
    <row r="9332" spans="41:41">
      <c r="AO9332" s="119"/>
    </row>
    <row r="9333" spans="41:41">
      <c r="AO9333" s="119"/>
    </row>
    <row r="9334" spans="41:41">
      <c r="AO9334" s="119"/>
    </row>
    <row r="9335" spans="41:41">
      <c r="AO9335" s="119"/>
    </row>
    <row r="9336" spans="41:41">
      <c r="AO9336" s="119"/>
    </row>
    <row r="9337" spans="41:41">
      <c r="AO9337" s="119"/>
    </row>
    <row r="9338" spans="41:41">
      <c r="AO9338" s="119"/>
    </row>
    <row r="9339" spans="41:41">
      <c r="AO9339" s="119"/>
    </row>
    <row r="9340" spans="41:41">
      <c r="AO9340" s="119"/>
    </row>
    <row r="9341" spans="41:41">
      <c r="AO9341" s="119"/>
    </row>
    <row r="9342" spans="41:41">
      <c r="AO9342" s="119"/>
    </row>
    <row r="9343" spans="41:41">
      <c r="AO9343" s="119"/>
    </row>
    <row r="9344" spans="41:41">
      <c r="AO9344" s="119"/>
    </row>
    <row r="9345" spans="41:41">
      <c r="AO9345" s="119"/>
    </row>
    <row r="9346" spans="41:41">
      <c r="AO9346" s="119"/>
    </row>
    <row r="9347" spans="41:41">
      <c r="AO9347" s="119"/>
    </row>
    <row r="9348" spans="41:41">
      <c r="AO9348" s="119"/>
    </row>
    <row r="9349" spans="41:41">
      <c r="AO9349" s="119"/>
    </row>
    <row r="9350" spans="41:41">
      <c r="AO9350" s="119"/>
    </row>
    <row r="9351" spans="41:41">
      <c r="AO9351" s="119"/>
    </row>
    <row r="9352" spans="41:41">
      <c r="AO9352" s="119"/>
    </row>
    <row r="9353" spans="41:41">
      <c r="AO9353" s="119"/>
    </row>
    <row r="9354" spans="41:41">
      <c r="AO9354" s="119"/>
    </row>
    <row r="9355" spans="41:41">
      <c r="AO9355" s="119"/>
    </row>
    <row r="9356" spans="41:41">
      <c r="AO9356" s="119"/>
    </row>
    <row r="9357" spans="41:41">
      <c r="AO9357" s="119"/>
    </row>
    <row r="9358" spans="41:41">
      <c r="AO9358" s="119"/>
    </row>
    <row r="9359" spans="41:41">
      <c r="AO9359" s="119"/>
    </row>
    <row r="9360" spans="41:41">
      <c r="AO9360" s="119"/>
    </row>
    <row r="9361" spans="41:41">
      <c r="AO9361" s="119"/>
    </row>
    <row r="9362" spans="41:41">
      <c r="AO9362" s="119"/>
    </row>
    <row r="9363" spans="41:41">
      <c r="AO9363" s="119"/>
    </row>
    <row r="9364" spans="41:41">
      <c r="AO9364" s="119"/>
    </row>
    <row r="9365" spans="41:41">
      <c r="AO9365" s="119"/>
    </row>
    <row r="9366" spans="41:41">
      <c r="AO9366" s="119"/>
    </row>
    <row r="9367" spans="41:41">
      <c r="AO9367" s="119"/>
    </row>
    <row r="9368" spans="41:41">
      <c r="AO9368" s="119"/>
    </row>
    <row r="9369" spans="41:41">
      <c r="AO9369" s="119"/>
    </row>
    <row r="9370" spans="41:41">
      <c r="AO9370" s="119"/>
    </row>
    <row r="9371" spans="41:41">
      <c r="AO9371" s="119"/>
    </row>
    <row r="9372" spans="41:41">
      <c r="AO9372" s="119"/>
    </row>
    <row r="9373" spans="41:41">
      <c r="AO9373" s="119"/>
    </row>
    <row r="9374" spans="41:41">
      <c r="AO9374" s="119"/>
    </row>
    <row r="9375" spans="41:41">
      <c r="AO9375" s="119"/>
    </row>
    <row r="9376" spans="41:41">
      <c r="AO9376" s="119"/>
    </row>
    <row r="9377" spans="41:41">
      <c r="AO9377" s="119"/>
    </row>
    <row r="9378" spans="41:41">
      <c r="AO9378" s="119"/>
    </row>
    <row r="9379" spans="41:41">
      <c r="AO9379" s="119"/>
    </row>
    <row r="9380" spans="41:41">
      <c r="AO9380" s="119"/>
    </row>
    <row r="9381" spans="41:41">
      <c r="AO9381" s="119"/>
    </row>
    <row r="9382" spans="41:41">
      <c r="AO9382" s="119"/>
    </row>
    <row r="9383" spans="41:41">
      <c r="AO9383" s="119"/>
    </row>
    <row r="9384" spans="41:41">
      <c r="AO9384" s="119"/>
    </row>
    <row r="9385" spans="41:41">
      <c r="AO9385" s="119"/>
    </row>
    <row r="9386" spans="41:41">
      <c r="AO9386" s="119"/>
    </row>
    <row r="9387" spans="41:41">
      <c r="AO9387" s="119"/>
    </row>
    <row r="9388" spans="41:41">
      <c r="AO9388" s="119"/>
    </row>
    <row r="9389" spans="41:41">
      <c r="AO9389" s="119"/>
    </row>
    <row r="9390" spans="41:41">
      <c r="AO9390" s="119"/>
    </row>
    <row r="9391" spans="41:41">
      <c r="AO9391" s="119"/>
    </row>
    <row r="9392" spans="41:41">
      <c r="AO9392" s="119"/>
    </row>
    <row r="9393" spans="41:41">
      <c r="AO9393" s="119"/>
    </row>
    <row r="9394" spans="41:41">
      <c r="AO9394" s="119"/>
    </row>
    <row r="9395" spans="41:41">
      <c r="AO9395" s="119"/>
    </row>
    <row r="9396" spans="41:41">
      <c r="AO9396" s="119"/>
    </row>
    <row r="9397" spans="41:41">
      <c r="AO9397" s="119"/>
    </row>
    <row r="9398" spans="41:41">
      <c r="AO9398" s="119"/>
    </row>
    <row r="9399" spans="41:41">
      <c r="AO9399" s="119"/>
    </row>
    <row r="9400" spans="41:41">
      <c r="AO9400" s="119"/>
    </row>
    <row r="9401" spans="41:41">
      <c r="AO9401" s="119"/>
    </row>
    <row r="9402" spans="41:41">
      <c r="AO9402" s="119"/>
    </row>
    <row r="9403" spans="41:41">
      <c r="AO9403" s="119"/>
    </row>
    <row r="9404" spans="41:41">
      <c r="AO9404" s="119"/>
    </row>
    <row r="9405" spans="41:41">
      <c r="AO9405" s="119"/>
    </row>
    <row r="9406" spans="41:41">
      <c r="AO9406" s="119"/>
    </row>
    <row r="9407" spans="41:41">
      <c r="AO9407" s="119"/>
    </row>
    <row r="9408" spans="41:41">
      <c r="AO9408" s="119"/>
    </row>
    <row r="9409" spans="41:41">
      <c r="AO9409" s="119"/>
    </row>
    <row r="9410" spans="41:41">
      <c r="AO9410" s="119"/>
    </row>
    <row r="9411" spans="41:41">
      <c r="AO9411" s="119"/>
    </row>
    <row r="9412" spans="41:41">
      <c r="AO9412" s="119"/>
    </row>
    <row r="9413" spans="41:41">
      <c r="AO9413" s="119"/>
    </row>
    <row r="9414" spans="41:41">
      <c r="AO9414" s="119"/>
    </row>
    <row r="9415" spans="41:41">
      <c r="AO9415" s="119"/>
    </row>
    <row r="9416" spans="41:41">
      <c r="AO9416" s="119"/>
    </row>
    <row r="9417" spans="41:41">
      <c r="AO9417" s="119"/>
    </row>
    <row r="9418" spans="41:41">
      <c r="AO9418" s="119"/>
    </row>
    <row r="9419" spans="41:41">
      <c r="AO9419" s="119"/>
    </row>
    <row r="9420" spans="41:41">
      <c r="AO9420" s="119"/>
    </row>
    <row r="9421" spans="41:41">
      <c r="AO9421" s="119"/>
    </row>
    <row r="9422" spans="41:41">
      <c r="AO9422" s="119"/>
    </row>
    <row r="9423" spans="41:41">
      <c r="AO9423" s="119"/>
    </row>
    <row r="9424" spans="41:41">
      <c r="AO9424" s="119"/>
    </row>
    <row r="9425" spans="41:41">
      <c r="AO9425" s="119"/>
    </row>
    <row r="9426" spans="41:41">
      <c r="AO9426" s="119"/>
    </row>
    <row r="9427" spans="41:41">
      <c r="AO9427" s="119"/>
    </row>
    <row r="9428" spans="41:41">
      <c r="AO9428" s="119"/>
    </row>
    <row r="9429" spans="41:41">
      <c r="AO9429" s="119"/>
    </row>
    <row r="9430" spans="41:41">
      <c r="AO9430" s="119"/>
    </row>
    <row r="9431" spans="41:41">
      <c r="AO9431" s="119"/>
    </row>
    <row r="9432" spans="41:41">
      <c r="AO9432" s="119"/>
    </row>
    <row r="9433" spans="41:41">
      <c r="AO9433" s="119"/>
    </row>
    <row r="9434" spans="41:41">
      <c r="AO9434" s="119"/>
    </row>
    <row r="9435" spans="41:41">
      <c r="AO9435" s="119"/>
    </row>
    <row r="9436" spans="41:41">
      <c r="AO9436" s="119"/>
    </row>
    <row r="9437" spans="41:41">
      <c r="AO9437" s="119"/>
    </row>
    <row r="9438" spans="41:41">
      <c r="AO9438" s="119"/>
    </row>
    <row r="9439" spans="41:41">
      <c r="AO9439" s="119"/>
    </row>
    <row r="9440" spans="41:41">
      <c r="AO9440" s="119"/>
    </row>
    <row r="9441" spans="41:41">
      <c r="AO9441" s="119"/>
    </row>
    <row r="9442" spans="41:41">
      <c r="AO9442" s="119"/>
    </row>
    <row r="9443" spans="41:41">
      <c r="AO9443" s="119"/>
    </row>
    <row r="9444" spans="41:41">
      <c r="AO9444" s="119"/>
    </row>
    <row r="9445" spans="41:41">
      <c r="AO9445" s="119"/>
    </row>
    <row r="9446" spans="41:41">
      <c r="AO9446" s="119"/>
    </row>
    <row r="9447" spans="41:41">
      <c r="AO9447" s="119"/>
    </row>
    <row r="9448" spans="41:41">
      <c r="AO9448" s="119"/>
    </row>
    <row r="9449" spans="41:41">
      <c r="AO9449" s="119"/>
    </row>
    <row r="9450" spans="41:41">
      <c r="AO9450" s="119"/>
    </row>
    <row r="9451" spans="41:41">
      <c r="AO9451" s="119"/>
    </row>
    <row r="9452" spans="41:41">
      <c r="AO9452" s="119"/>
    </row>
    <row r="9453" spans="41:41">
      <c r="AO9453" s="119"/>
    </row>
    <row r="9454" spans="41:41">
      <c r="AO9454" s="119"/>
    </row>
    <row r="9455" spans="41:41">
      <c r="AO9455" s="119"/>
    </row>
    <row r="9456" spans="41:41">
      <c r="AO9456" s="119"/>
    </row>
    <row r="9457" spans="41:41">
      <c r="AO9457" s="119"/>
    </row>
    <row r="9458" spans="41:41">
      <c r="AO9458" s="119"/>
    </row>
    <row r="9459" spans="41:41">
      <c r="AO9459" s="119"/>
    </row>
    <row r="9460" spans="41:41">
      <c r="AO9460" s="119"/>
    </row>
    <row r="9461" spans="41:41">
      <c r="AO9461" s="119"/>
    </row>
    <row r="9462" spans="41:41">
      <c r="AO9462" s="119"/>
    </row>
    <row r="9463" spans="41:41">
      <c r="AO9463" s="119"/>
    </row>
    <row r="9464" spans="41:41">
      <c r="AO9464" s="119"/>
    </row>
    <row r="9465" spans="41:41">
      <c r="AO9465" s="119"/>
    </row>
    <row r="9466" spans="41:41">
      <c r="AO9466" s="119"/>
    </row>
    <row r="9467" spans="41:41">
      <c r="AO9467" s="119"/>
    </row>
    <row r="9468" spans="41:41">
      <c r="AO9468" s="119"/>
    </row>
    <row r="9469" spans="41:41">
      <c r="AO9469" s="119"/>
    </row>
    <row r="9470" spans="41:41">
      <c r="AO9470" s="119"/>
    </row>
    <row r="9471" spans="41:41">
      <c r="AO9471" s="119"/>
    </row>
    <row r="9472" spans="41:41">
      <c r="AO9472" s="119"/>
    </row>
    <row r="9473" spans="41:41">
      <c r="AO9473" s="119"/>
    </row>
    <row r="9474" spans="41:41">
      <c r="AO9474" s="119"/>
    </row>
    <row r="9475" spans="41:41">
      <c r="AO9475" s="119"/>
    </row>
    <row r="9476" spans="41:41">
      <c r="AO9476" s="119"/>
    </row>
    <row r="9477" spans="41:41">
      <c r="AO9477" s="119"/>
    </row>
    <row r="9478" spans="41:41">
      <c r="AO9478" s="119"/>
    </row>
    <row r="9479" spans="41:41">
      <c r="AO9479" s="119"/>
    </row>
    <row r="9480" spans="41:41">
      <c r="AO9480" s="119"/>
    </row>
    <row r="9481" spans="41:41">
      <c r="AO9481" s="119"/>
    </row>
    <row r="9482" spans="41:41">
      <c r="AO9482" s="119"/>
    </row>
    <row r="9483" spans="41:41">
      <c r="AO9483" s="119"/>
    </row>
    <row r="9484" spans="41:41">
      <c r="AO9484" s="119"/>
    </row>
    <row r="9485" spans="41:41">
      <c r="AO9485" s="119"/>
    </row>
    <row r="9486" spans="41:41">
      <c r="AO9486" s="119"/>
    </row>
    <row r="9487" spans="41:41">
      <c r="AO9487" s="119"/>
    </row>
    <row r="9488" spans="41:41">
      <c r="AO9488" s="119"/>
    </row>
    <row r="9489" spans="41:41">
      <c r="AO9489" s="119"/>
    </row>
    <row r="9490" spans="41:41">
      <c r="AO9490" s="119"/>
    </row>
    <row r="9491" spans="41:41">
      <c r="AO9491" s="119"/>
    </row>
    <row r="9492" spans="41:41">
      <c r="AO9492" s="119"/>
    </row>
    <row r="9493" spans="41:41">
      <c r="AO9493" s="119"/>
    </row>
    <row r="9494" spans="41:41">
      <c r="AO9494" s="119"/>
    </row>
    <row r="9495" spans="41:41">
      <c r="AO9495" s="119"/>
    </row>
    <row r="9496" spans="41:41">
      <c r="AO9496" s="119"/>
    </row>
    <row r="9497" spans="41:41">
      <c r="AO9497" s="119"/>
    </row>
    <row r="9498" spans="41:41">
      <c r="AO9498" s="119"/>
    </row>
    <row r="9499" spans="41:41">
      <c r="AO9499" s="119"/>
    </row>
    <row r="9500" spans="41:41">
      <c r="AO9500" s="119"/>
    </row>
    <row r="9501" spans="41:41">
      <c r="AO9501" s="119"/>
    </row>
    <row r="9502" spans="41:41">
      <c r="AO9502" s="119"/>
    </row>
    <row r="9503" spans="41:41">
      <c r="AO9503" s="119"/>
    </row>
    <row r="9504" spans="41:41">
      <c r="AO9504" s="119"/>
    </row>
    <row r="9505" spans="41:41">
      <c r="AO9505" s="119"/>
    </row>
    <row r="9506" spans="41:41">
      <c r="AO9506" s="119"/>
    </row>
    <row r="9507" spans="41:41">
      <c r="AO9507" s="119"/>
    </row>
    <row r="9508" spans="41:41">
      <c r="AO9508" s="119"/>
    </row>
    <row r="9509" spans="41:41">
      <c r="AO9509" s="119"/>
    </row>
    <row r="9510" spans="41:41">
      <c r="AO9510" s="119"/>
    </row>
    <row r="9511" spans="41:41">
      <c r="AO9511" s="119"/>
    </row>
    <row r="9512" spans="41:41">
      <c r="AO9512" s="119"/>
    </row>
    <row r="9513" spans="41:41">
      <c r="AO9513" s="119"/>
    </row>
    <row r="9514" spans="41:41">
      <c r="AO9514" s="119"/>
    </row>
    <row r="9515" spans="41:41">
      <c r="AO9515" s="119"/>
    </row>
    <row r="9516" spans="41:41">
      <c r="AO9516" s="119"/>
    </row>
    <row r="9517" spans="41:41">
      <c r="AO9517" s="119"/>
    </row>
    <row r="9518" spans="41:41">
      <c r="AO9518" s="119"/>
    </row>
    <row r="9519" spans="41:41">
      <c r="AO9519" s="119"/>
    </row>
    <row r="9520" spans="41:41">
      <c r="AO9520" s="119"/>
    </row>
    <row r="9521" spans="41:41">
      <c r="AO9521" s="119"/>
    </row>
    <row r="9522" spans="41:41">
      <c r="AO9522" s="119"/>
    </row>
    <row r="9523" spans="41:41">
      <c r="AO9523" s="119"/>
    </row>
    <row r="9524" spans="41:41">
      <c r="AO9524" s="119"/>
    </row>
    <row r="9525" spans="41:41">
      <c r="AO9525" s="119"/>
    </row>
    <row r="9526" spans="41:41">
      <c r="AO9526" s="119"/>
    </row>
    <row r="9527" spans="41:41">
      <c r="AO9527" s="119"/>
    </row>
    <row r="9528" spans="41:41">
      <c r="AO9528" s="119"/>
    </row>
    <row r="9529" spans="41:41">
      <c r="AO9529" s="119"/>
    </row>
    <row r="9530" spans="41:41">
      <c r="AO9530" s="119"/>
    </row>
    <row r="9531" spans="41:41">
      <c r="AO9531" s="119"/>
    </row>
    <row r="9532" spans="41:41">
      <c r="AO9532" s="119"/>
    </row>
    <row r="9533" spans="41:41">
      <c r="AO9533" s="119"/>
    </row>
    <row r="9534" spans="41:41">
      <c r="AO9534" s="119"/>
    </row>
    <row r="9535" spans="41:41">
      <c r="AO9535" s="119"/>
    </row>
    <row r="9536" spans="41:41">
      <c r="AO9536" s="119"/>
    </row>
    <row r="9537" spans="41:41">
      <c r="AO9537" s="119"/>
    </row>
    <row r="9538" spans="41:41">
      <c r="AO9538" s="119"/>
    </row>
    <row r="9539" spans="41:41">
      <c r="AO9539" s="119"/>
    </row>
    <row r="9540" spans="41:41">
      <c r="AO9540" s="119"/>
    </row>
    <row r="9541" spans="41:41">
      <c r="AO9541" s="119"/>
    </row>
    <row r="9542" spans="41:41">
      <c r="AO9542" s="119"/>
    </row>
    <row r="9543" spans="41:41">
      <c r="AO9543" s="119"/>
    </row>
    <row r="9544" spans="41:41">
      <c r="AO9544" s="119"/>
    </row>
    <row r="9545" spans="41:41">
      <c r="AO9545" s="119"/>
    </row>
    <row r="9546" spans="41:41">
      <c r="AO9546" s="119"/>
    </row>
    <row r="9547" spans="41:41">
      <c r="AO9547" s="119"/>
    </row>
    <row r="9548" spans="41:41">
      <c r="AO9548" s="119"/>
    </row>
    <row r="9549" spans="41:41">
      <c r="AO9549" s="119"/>
    </row>
    <row r="9550" spans="41:41">
      <c r="AO9550" s="119"/>
    </row>
    <row r="9551" spans="41:41">
      <c r="AO9551" s="119"/>
    </row>
    <row r="9552" spans="41:41">
      <c r="AO9552" s="119"/>
    </row>
    <row r="9553" spans="41:41">
      <c r="AO9553" s="119"/>
    </row>
    <row r="9554" spans="41:41">
      <c r="AO9554" s="119"/>
    </row>
    <row r="9555" spans="41:41">
      <c r="AO9555" s="119"/>
    </row>
    <row r="9556" spans="41:41">
      <c r="AO9556" s="119"/>
    </row>
    <row r="9557" spans="41:41">
      <c r="AO9557" s="119"/>
    </row>
    <row r="9558" spans="41:41">
      <c r="AO9558" s="119"/>
    </row>
    <row r="9559" spans="41:41">
      <c r="AO9559" s="119"/>
    </row>
    <row r="9560" spans="41:41">
      <c r="AO9560" s="119"/>
    </row>
    <row r="9561" spans="41:41">
      <c r="AO9561" s="119"/>
    </row>
    <row r="9562" spans="41:41">
      <c r="AO9562" s="119"/>
    </row>
    <row r="9563" spans="41:41">
      <c r="AO9563" s="119"/>
    </row>
    <row r="9564" spans="41:41">
      <c r="AO9564" s="119"/>
    </row>
    <row r="9565" spans="41:41">
      <c r="AO9565" s="119"/>
    </row>
    <row r="9566" spans="41:41">
      <c r="AO9566" s="119"/>
    </row>
    <row r="9567" spans="41:41">
      <c r="AO9567" s="119"/>
    </row>
    <row r="9568" spans="41:41">
      <c r="AO9568" s="119"/>
    </row>
    <row r="9569" spans="41:41">
      <c r="AO9569" s="119"/>
    </row>
    <row r="9570" spans="41:41">
      <c r="AO9570" s="119"/>
    </row>
    <row r="9571" spans="41:41">
      <c r="AO9571" s="119"/>
    </row>
    <row r="9572" spans="41:41">
      <c r="AO9572" s="119"/>
    </row>
    <row r="9573" spans="41:41">
      <c r="AO9573" s="119"/>
    </row>
    <row r="9574" spans="41:41">
      <c r="AO9574" s="119"/>
    </row>
    <row r="9575" spans="41:41">
      <c r="AO9575" s="119"/>
    </row>
    <row r="9576" spans="41:41">
      <c r="AO9576" s="119"/>
    </row>
    <row r="9577" spans="41:41">
      <c r="AO9577" s="119"/>
    </row>
    <row r="9578" spans="41:41">
      <c r="AO9578" s="119"/>
    </row>
    <row r="9579" spans="41:41">
      <c r="AO9579" s="119"/>
    </row>
    <row r="9580" spans="41:41">
      <c r="AO9580" s="119"/>
    </row>
    <row r="9581" spans="41:41">
      <c r="AO9581" s="119"/>
    </row>
    <row r="9582" spans="41:41">
      <c r="AO9582" s="119"/>
    </row>
    <row r="9583" spans="41:41">
      <c r="AO9583" s="119"/>
    </row>
    <row r="9584" spans="41:41">
      <c r="AO9584" s="119"/>
    </row>
    <row r="9585" spans="41:41">
      <c r="AO9585" s="119"/>
    </row>
    <row r="9586" spans="41:41">
      <c r="AO9586" s="119"/>
    </row>
    <row r="9587" spans="41:41">
      <c r="AO9587" s="119"/>
    </row>
    <row r="9588" spans="41:41">
      <c r="AO9588" s="119"/>
    </row>
    <row r="9589" spans="41:41">
      <c r="AO9589" s="119"/>
    </row>
    <row r="9590" spans="41:41">
      <c r="AO9590" s="119"/>
    </row>
    <row r="9591" spans="41:41">
      <c r="AO9591" s="119"/>
    </row>
    <row r="9592" spans="41:41">
      <c r="AO9592" s="119"/>
    </row>
    <row r="9593" spans="41:41">
      <c r="AO9593" s="119"/>
    </row>
    <row r="9594" spans="41:41">
      <c r="AO9594" s="119"/>
    </row>
    <row r="9595" spans="41:41">
      <c r="AO9595" s="119"/>
    </row>
    <row r="9596" spans="41:41">
      <c r="AO9596" s="119"/>
    </row>
    <row r="9597" spans="41:41">
      <c r="AO9597" s="119"/>
    </row>
    <row r="9598" spans="41:41">
      <c r="AO9598" s="119"/>
    </row>
    <row r="9599" spans="41:41">
      <c r="AO9599" s="119"/>
    </row>
    <row r="9600" spans="41:41">
      <c r="AO9600" s="119"/>
    </row>
    <row r="9601" spans="41:41">
      <c r="AO9601" s="119"/>
    </row>
    <row r="9602" spans="41:41">
      <c r="AO9602" s="119"/>
    </row>
    <row r="9603" spans="41:41">
      <c r="AO9603" s="119"/>
    </row>
    <row r="9604" spans="41:41">
      <c r="AO9604" s="119"/>
    </row>
    <row r="9605" spans="41:41">
      <c r="AO9605" s="119"/>
    </row>
    <row r="9606" spans="41:41">
      <c r="AO9606" s="119"/>
    </row>
    <row r="9607" spans="41:41">
      <c r="AO9607" s="119"/>
    </row>
    <row r="9608" spans="41:41">
      <c r="AO9608" s="119"/>
    </row>
    <row r="9609" spans="41:41">
      <c r="AO9609" s="119"/>
    </row>
    <row r="9610" spans="41:41">
      <c r="AO9610" s="119"/>
    </row>
    <row r="9611" spans="41:41">
      <c r="AO9611" s="119"/>
    </row>
    <row r="9612" spans="41:41">
      <c r="AO9612" s="119"/>
    </row>
    <row r="9613" spans="41:41">
      <c r="AO9613" s="119"/>
    </row>
    <row r="9614" spans="41:41">
      <c r="AO9614" s="119"/>
    </row>
    <row r="9615" spans="41:41">
      <c r="AO9615" s="119"/>
    </row>
    <row r="9616" spans="41:41">
      <c r="AO9616" s="119"/>
    </row>
    <row r="9617" spans="41:41">
      <c r="AO9617" s="119"/>
    </row>
    <row r="9618" spans="41:41">
      <c r="AO9618" s="119"/>
    </row>
    <row r="9619" spans="41:41">
      <c r="AO9619" s="119"/>
    </row>
    <row r="9620" spans="41:41">
      <c r="AO9620" s="119"/>
    </row>
    <row r="9621" spans="41:41">
      <c r="AO9621" s="119"/>
    </row>
    <row r="9622" spans="41:41">
      <c r="AO9622" s="119"/>
    </row>
    <row r="9623" spans="41:41">
      <c r="AO9623" s="119"/>
    </row>
    <row r="9624" spans="41:41">
      <c r="AO9624" s="119"/>
    </row>
    <row r="9625" spans="41:41">
      <c r="AO9625" s="119"/>
    </row>
    <row r="9626" spans="41:41">
      <c r="AO9626" s="119"/>
    </row>
    <row r="9627" spans="41:41">
      <c r="AO9627" s="119"/>
    </row>
    <row r="9628" spans="41:41">
      <c r="AO9628" s="119"/>
    </row>
    <row r="9629" spans="41:41">
      <c r="AO9629" s="119"/>
    </row>
    <row r="9630" spans="41:41">
      <c r="AO9630" s="119"/>
    </row>
    <row r="9631" spans="41:41">
      <c r="AO9631" s="119"/>
    </row>
    <row r="9632" spans="41:41">
      <c r="AO9632" s="119"/>
    </row>
    <row r="9633" spans="41:41">
      <c r="AO9633" s="119"/>
    </row>
    <row r="9634" spans="41:41">
      <c r="AO9634" s="119"/>
    </row>
    <row r="9635" spans="41:41">
      <c r="AO9635" s="119"/>
    </row>
    <row r="9636" spans="41:41">
      <c r="AO9636" s="119"/>
    </row>
    <row r="9637" spans="41:41">
      <c r="AO9637" s="119"/>
    </row>
    <row r="9638" spans="41:41">
      <c r="AO9638" s="119"/>
    </row>
    <row r="9639" spans="41:41">
      <c r="AO9639" s="119"/>
    </row>
    <row r="9640" spans="41:41">
      <c r="AO9640" s="119"/>
    </row>
    <row r="9641" spans="41:41">
      <c r="AO9641" s="119"/>
    </row>
    <row r="9642" spans="41:41">
      <c r="AO9642" s="119"/>
    </row>
    <row r="9643" spans="41:41">
      <c r="AO9643" s="119"/>
    </row>
    <row r="9644" spans="41:41">
      <c r="AO9644" s="119"/>
    </row>
    <row r="9645" spans="41:41">
      <c r="AO9645" s="119"/>
    </row>
    <row r="9646" spans="41:41">
      <c r="AO9646" s="119"/>
    </row>
    <row r="9647" spans="41:41">
      <c r="AO9647" s="119"/>
    </row>
    <row r="9648" spans="41:41">
      <c r="AO9648" s="119"/>
    </row>
    <row r="9649" spans="41:41">
      <c r="AO9649" s="119"/>
    </row>
    <row r="9650" spans="41:41">
      <c r="AO9650" s="119"/>
    </row>
    <row r="9651" spans="41:41">
      <c r="AO9651" s="119"/>
    </row>
    <row r="9652" spans="41:41">
      <c r="AO9652" s="119"/>
    </row>
    <row r="9653" spans="41:41">
      <c r="AO9653" s="119"/>
    </row>
    <row r="9654" spans="41:41">
      <c r="AO9654" s="119"/>
    </row>
    <row r="9655" spans="41:41">
      <c r="AO9655" s="119"/>
    </row>
    <row r="9656" spans="41:41">
      <c r="AO9656" s="119"/>
    </row>
    <row r="9657" spans="41:41">
      <c r="AO9657" s="119"/>
    </row>
    <row r="9658" spans="41:41">
      <c r="AO9658" s="119"/>
    </row>
    <row r="9659" spans="41:41">
      <c r="AO9659" s="119"/>
    </row>
    <row r="9660" spans="41:41">
      <c r="AO9660" s="119"/>
    </row>
    <row r="9661" spans="41:41">
      <c r="AO9661" s="119"/>
    </row>
    <row r="9662" spans="41:41">
      <c r="AO9662" s="119"/>
    </row>
    <row r="9663" spans="41:41">
      <c r="AO9663" s="119"/>
    </row>
    <row r="9664" spans="41:41">
      <c r="AO9664" s="119"/>
    </row>
    <row r="9665" spans="41:41">
      <c r="AO9665" s="119"/>
    </row>
    <row r="9666" spans="41:41">
      <c r="AO9666" s="119"/>
    </row>
    <row r="9667" spans="41:41">
      <c r="AO9667" s="119"/>
    </row>
    <row r="9668" spans="41:41">
      <c r="AO9668" s="119"/>
    </row>
    <row r="9669" spans="41:41">
      <c r="AO9669" s="119"/>
    </row>
    <row r="9670" spans="41:41">
      <c r="AO9670" s="119"/>
    </row>
    <row r="9671" spans="41:41">
      <c r="AO9671" s="119"/>
    </row>
    <row r="9672" spans="41:41">
      <c r="AO9672" s="119"/>
    </row>
    <row r="9673" spans="41:41">
      <c r="AO9673" s="119"/>
    </row>
    <row r="9674" spans="41:41">
      <c r="AO9674" s="119"/>
    </row>
    <row r="9675" spans="41:41">
      <c r="AO9675" s="119"/>
    </row>
    <row r="9676" spans="41:41">
      <c r="AO9676" s="119"/>
    </row>
    <row r="9677" spans="41:41">
      <c r="AO9677" s="119"/>
    </row>
    <row r="9678" spans="41:41">
      <c r="AO9678" s="119"/>
    </row>
    <row r="9679" spans="41:41">
      <c r="AO9679" s="119"/>
    </row>
    <row r="9680" spans="41:41">
      <c r="AO9680" s="119"/>
    </row>
    <row r="9681" spans="41:41">
      <c r="AO9681" s="119"/>
    </row>
    <row r="9682" spans="41:41">
      <c r="AO9682" s="119"/>
    </row>
    <row r="9683" spans="41:41">
      <c r="AO9683" s="119"/>
    </row>
    <row r="9684" spans="41:41">
      <c r="AO9684" s="119"/>
    </row>
    <row r="9685" spans="41:41">
      <c r="AO9685" s="119"/>
    </row>
    <row r="9686" spans="41:41">
      <c r="AO9686" s="119"/>
    </row>
    <row r="9687" spans="41:41">
      <c r="AO9687" s="119"/>
    </row>
    <row r="9688" spans="41:41">
      <c r="AO9688" s="119"/>
    </row>
    <row r="9689" spans="41:41">
      <c r="AO9689" s="119"/>
    </row>
    <row r="9690" spans="41:41">
      <c r="AO9690" s="119"/>
    </row>
    <row r="9691" spans="41:41">
      <c r="AO9691" s="119"/>
    </row>
    <row r="9692" spans="41:41">
      <c r="AO9692" s="119"/>
    </row>
    <row r="9693" spans="41:41">
      <c r="AO9693" s="119"/>
    </row>
    <row r="9694" spans="41:41">
      <c r="AO9694" s="119"/>
    </row>
    <row r="9695" spans="41:41">
      <c r="AO9695" s="119"/>
    </row>
    <row r="9696" spans="41:41">
      <c r="AO9696" s="119"/>
    </row>
    <row r="9697" spans="41:41">
      <c r="AO9697" s="119"/>
    </row>
    <row r="9698" spans="41:41">
      <c r="AO9698" s="119"/>
    </row>
    <row r="9699" spans="41:41">
      <c r="AO9699" s="119"/>
    </row>
    <row r="9700" spans="41:41">
      <c r="AO9700" s="119"/>
    </row>
    <row r="9701" spans="41:41">
      <c r="AO9701" s="119"/>
    </row>
    <row r="9702" spans="41:41">
      <c r="AO9702" s="119"/>
    </row>
    <row r="9703" spans="41:41">
      <c r="AO9703" s="119"/>
    </row>
    <row r="9704" spans="41:41">
      <c r="AO9704" s="119"/>
    </row>
    <row r="9705" spans="41:41">
      <c r="AO9705" s="119"/>
    </row>
    <row r="9706" spans="41:41">
      <c r="AO9706" s="119"/>
    </row>
    <row r="9707" spans="41:41">
      <c r="AO9707" s="119"/>
    </row>
    <row r="9708" spans="41:41">
      <c r="AO9708" s="119"/>
    </row>
    <row r="9709" spans="41:41">
      <c r="AO9709" s="119"/>
    </row>
    <row r="9710" spans="41:41">
      <c r="AO9710" s="119"/>
    </row>
    <row r="9711" spans="41:41">
      <c r="AO9711" s="119"/>
    </row>
    <row r="9712" spans="41:41">
      <c r="AO9712" s="119"/>
    </row>
    <row r="9713" spans="41:41">
      <c r="AO9713" s="119"/>
    </row>
    <row r="9714" spans="41:41">
      <c r="AO9714" s="119"/>
    </row>
    <row r="9715" spans="41:41">
      <c r="AO9715" s="119"/>
    </row>
    <row r="9716" spans="41:41">
      <c r="AO9716" s="119"/>
    </row>
    <row r="9717" spans="41:41">
      <c r="AO9717" s="119"/>
    </row>
    <row r="9718" spans="41:41">
      <c r="AO9718" s="119"/>
    </row>
    <row r="9719" spans="41:41">
      <c r="AO9719" s="119"/>
    </row>
    <row r="9720" spans="41:41">
      <c r="AO9720" s="119"/>
    </row>
    <row r="9721" spans="41:41">
      <c r="AO9721" s="119"/>
    </row>
    <row r="9722" spans="41:41">
      <c r="AO9722" s="119"/>
    </row>
    <row r="9723" spans="41:41">
      <c r="AO9723" s="119"/>
    </row>
    <row r="9724" spans="41:41">
      <c r="AO9724" s="119"/>
    </row>
    <row r="9725" spans="41:41">
      <c r="AO9725" s="119"/>
    </row>
    <row r="9726" spans="41:41">
      <c r="AO9726" s="119"/>
    </row>
    <row r="9727" spans="41:41">
      <c r="AO9727" s="119"/>
    </row>
    <row r="9728" spans="41:41">
      <c r="AO9728" s="119"/>
    </row>
    <row r="9729" spans="41:41">
      <c r="AO9729" s="119"/>
    </row>
    <row r="9730" spans="41:41">
      <c r="AO9730" s="119"/>
    </row>
    <row r="9731" spans="41:41">
      <c r="AO9731" s="119"/>
    </row>
    <row r="9732" spans="41:41">
      <c r="AO9732" s="119"/>
    </row>
    <row r="9733" spans="41:41">
      <c r="AO9733" s="119"/>
    </row>
    <row r="9734" spans="41:41">
      <c r="AO9734" s="119"/>
    </row>
    <row r="9735" spans="41:41">
      <c r="AO9735" s="119"/>
    </row>
    <row r="9736" spans="41:41">
      <c r="AO9736" s="119"/>
    </row>
    <row r="9737" spans="41:41">
      <c r="AO9737" s="119"/>
    </row>
    <row r="9738" spans="41:41">
      <c r="AO9738" s="119"/>
    </row>
    <row r="9739" spans="41:41">
      <c r="AO9739" s="119"/>
    </row>
    <row r="9740" spans="41:41">
      <c r="AO9740" s="119"/>
    </row>
    <row r="9741" spans="41:41">
      <c r="AO9741" s="119"/>
    </row>
    <row r="9742" spans="41:41">
      <c r="AO9742" s="119"/>
    </row>
    <row r="9743" spans="41:41">
      <c r="AO9743" s="119"/>
    </row>
    <row r="9744" spans="41:41">
      <c r="AO9744" s="119"/>
    </row>
    <row r="9745" spans="41:41">
      <c r="AO9745" s="119"/>
    </row>
    <row r="9746" spans="41:41">
      <c r="AO9746" s="119"/>
    </row>
    <row r="9747" spans="41:41">
      <c r="AO9747" s="119"/>
    </row>
    <row r="9748" spans="41:41">
      <c r="AO9748" s="119"/>
    </row>
    <row r="9749" spans="41:41">
      <c r="AO9749" s="119"/>
    </row>
    <row r="9750" spans="41:41">
      <c r="AO9750" s="119"/>
    </row>
    <row r="9751" spans="41:41">
      <c r="AO9751" s="119"/>
    </row>
    <row r="9752" spans="41:41">
      <c r="AO9752" s="119"/>
    </row>
    <row r="9753" spans="41:41">
      <c r="AO9753" s="119"/>
    </row>
    <row r="9754" spans="41:41">
      <c r="AO9754" s="119"/>
    </row>
    <row r="9755" spans="41:41">
      <c r="AO9755" s="119"/>
    </row>
    <row r="9756" spans="41:41">
      <c r="AO9756" s="119"/>
    </row>
    <row r="9757" spans="41:41">
      <c r="AO9757" s="119"/>
    </row>
    <row r="9758" spans="41:41">
      <c r="AO9758" s="119"/>
    </row>
    <row r="9759" spans="41:41">
      <c r="AO9759" s="119"/>
    </row>
    <row r="9760" spans="41:41">
      <c r="AO9760" s="119"/>
    </row>
    <row r="9761" spans="41:41">
      <c r="AO9761" s="119"/>
    </row>
    <row r="9762" spans="41:41">
      <c r="AO9762" s="119"/>
    </row>
    <row r="9763" spans="41:41">
      <c r="AO9763" s="119"/>
    </row>
    <row r="9764" spans="41:41">
      <c r="AO9764" s="119"/>
    </row>
    <row r="9765" spans="41:41">
      <c r="AO9765" s="119"/>
    </row>
    <row r="9766" spans="41:41">
      <c r="AO9766" s="119"/>
    </row>
    <row r="9767" spans="41:41">
      <c r="AO9767" s="119"/>
    </row>
    <row r="9768" spans="41:41">
      <c r="AO9768" s="119"/>
    </row>
    <row r="9769" spans="41:41">
      <c r="AO9769" s="119"/>
    </row>
    <row r="9770" spans="41:41">
      <c r="AO9770" s="119"/>
    </row>
    <row r="9771" spans="41:41">
      <c r="AO9771" s="119"/>
    </row>
    <row r="9772" spans="41:41">
      <c r="AO9772" s="119"/>
    </row>
    <row r="9773" spans="41:41">
      <c r="AO9773" s="119"/>
    </row>
    <row r="9774" spans="41:41">
      <c r="AO9774" s="119"/>
    </row>
    <row r="9775" spans="41:41">
      <c r="AO9775" s="119"/>
    </row>
    <row r="9776" spans="41:41">
      <c r="AO9776" s="119"/>
    </row>
    <row r="9777" spans="41:41">
      <c r="AO9777" s="119"/>
    </row>
    <row r="9778" spans="41:41">
      <c r="AO9778" s="119"/>
    </row>
    <row r="9779" spans="41:41">
      <c r="AO9779" s="119"/>
    </row>
    <row r="9780" spans="41:41">
      <c r="AO9780" s="119"/>
    </row>
    <row r="9781" spans="41:41">
      <c r="AO9781" s="119"/>
    </row>
    <row r="9782" spans="41:41">
      <c r="AO9782" s="119"/>
    </row>
    <row r="9783" spans="41:41">
      <c r="AO9783" s="119"/>
    </row>
    <row r="9784" spans="41:41">
      <c r="AO9784" s="119"/>
    </row>
    <row r="9785" spans="41:41">
      <c r="AO9785" s="119"/>
    </row>
    <row r="9786" spans="41:41">
      <c r="AO9786" s="119"/>
    </row>
    <row r="9787" spans="41:41">
      <c r="AO9787" s="119"/>
    </row>
    <row r="9788" spans="41:41">
      <c r="AO9788" s="119"/>
    </row>
    <row r="9789" spans="41:41">
      <c r="AO9789" s="119"/>
    </row>
    <row r="9790" spans="41:41">
      <c r="AO9790" s="119"/>
    </row>
    <row r="9791" spans="41:41">
      <c r="AO9791" s="119"/>
    </row>
    <row r="9792" spans="41:41">
      <c r="AO9792" s="119"/>
    </row>
    <row r="9793" spans="41:41">
      <c r="AO9793" s="119"/>
    </row>
    <row r="9794" spans="41:41">
      <c r="AO9794" s="119"/>
    </row>
    <row r="9795" spans="41:41">
      <c r="AO9795" s="119"/>
    </row>
    <row r="9796" spans="41:41">
      <c r="AO9796" s="119"/>
    </row>
    <row r="9797" spans="41:41">
      <c r="AO9797" s="119"/>
    </row>
    <row r="9798" spans="41:41">
      <c r="AO9798" s="119"/>
    </row>
    <row r="9799" spans="41:41">
      <c r="AO9799" s="119"/>
    </row>
    <row r="9800" spans="41:41">
      <c r="AO9800" s="119"/>
    </row>
    <row r="9801" spans="41:41">
      <c r="AO9801" s="119"/>
    </row>
    <row r="9802" spans="41:41">
      <c r="AO9802" s="119"/>
    </row>
    <row r="9803" spans="41:41">
      <c r="AO9803" s="119"/>
    </row>
    <row r="9804" spans="41:41">
      <c r="AO9804" s="119"/>
    </row>
    <row r="9805" spans="41:41">
      <c r="AO9805" s="119"/>
    </row>
    <row r="9806" spans="41:41">
      <c r="AO9806" s="119"/>
    </row>
    <row r="9807" spans="41:41">
      <c r="AO9807" s="119"/>
    </row>
    <row r="9808" spans="41:41">
      <c r="AO9808" s="119"/>
    </row>
    <row r="9809" spans="41:41">
      <c r="AO9809" s="119"/>
    </row>
    <row r="9810" spans="41:41">
      <c r="AO9810" s="119"/>
    </row>
    <row r="9811" spans="41:41">
      <c r="AO9811" s="119"/>
    </row>
    <row r="9812" spans="41:41">
      <c r="AO9812" s="119"/>
    </row>
    <row r="9813" spans="41:41">
      <c r="AO9813" s="119"/>
    </row>
    <row r="9814" spans="41:41">
      <c r="AO9814" s="119"/>
    </row>
    <row r="9815" spans="41:41">
      <c r="AO9815" s="119"/>
    </row>
    <row r="9816" spans="41:41">
      <c r="AO9816" s="119"/>
    </row>
    <row r="9817" spans="41:41">
      <c r="AO9817" s="119"/>
    </row>
    <row r="9818" spans="41:41">
      <c r="AO9818" s="119"/>
    </row>
    <row r="9819" spans="41:41">
      <c r="AO9819" s="119"/>
    </row>
    <row r="9820" spans="41:41">
      <c r="AO9820" s="119"/>
    </row>
    <row r="9821" spans="41:41">
      <c r="AO9821" s="119"/>
    </row>
    <row r="9822" spans="41:41">
      <c r="AO9822" s="119"/>
    </row>
    <row r="9823" spans="41:41">
      <c r="AO9823" s="119"/>
    </row>
    <row r="9824" spans="41:41">
      <c r="AO9824" s="119"/>
    </row>
    <row r="9825" spans="41:41">
      <c r="AO9825" s="119"/>
    </row>
    <row r="9826" spans="41:41">
      <c r="AO9826" s="119"/>
    </row>
    <row r="9827" spans="41:41">
      <c r="AO9827" s="119"/>
    </row>
    <row r="9828" spans="41:41">
      <c r="AO9828" s="119"/>
    </row>
    <row r="9829" spans="41:41">
      <c r="AO9829" s="119"/>
    </row>
    <row r="9830" spans="41:41">
      <c r="AO9830" s="119"/>
    </row>
    <row r="9831" spans="41:41">
      <c r="AO9831" s="119"/>
    </row>
    <row r="9832" spans="41:41">
      <c r="AO9832" s="119"/>
    </row>
    <row r="9833" spans="41:41">
      <c r="AO9833" s="119"/>
    </row>
    <row r="9834" spans="41:41">
      <c r="AO9834" s="119"/>
    </row>
    <row r="9835" spans="41:41">
      <c r="AO9835" s="119"/>
    </row>
    <row r="9836" spans="41:41">
      <c r="AO9836" s="119"/>
    </row>
    <row r="9837" spans="41:41">
      <c r="AO9837" s="119"/>
    </row>
    <row r="9838" spans="41:41">
      <c r="AO9838" s="119"/>
    </row>
    <row r="9839" spans="41:41">
      <c r="AO9839" s="119"/>
    </row>
    <row r="9840" spans="41:41">
      <c r="AO9840" s="119"/>
    </row>
    <row r="9841" spans="41:41">
      <c r="AO9841" s="119"/>
    </row>
    <row r="9842" spans="41:41">
      <c r="AO9842" s="119"/>
    </row>
    <row r="9843" spans="41:41">
      <c r="AO9843" s="119"/>
    </row>
    <row r="9844" spans="41:41">
      <c r="AO9844" s="119"/>
    </row>
    <row r="9845" spans="41:41">
      <c r="AO9845" s="119"/>
    </row>
    <row r="9846" spans="41:41">
      <c r="AO9846" s="119"/>
    </row>
    <row r="9847" spans="41:41">
      <c r="AO9847" s="119"/>
    </row>
    <row r="9848" spans="41:41">
      <c r="AO9848" s="119"/>
    </row>
    <row r="9849" spans="41:41">
      <c r="AO9849" s="119"/>
    </row>
    <row r="9850" spans="41:41">
      <c r="AO9850" s="119"/>
    </row>
    <row r="9851" spans="41:41">
      <c r="AO9851" s="119"/>
    </row>
    <row r="9852" spans="41:41">
      <c r="AO9852" s="119"/>
    </row>
    <row r="9853" spans="41:41">
      <c r="AO9853" s="119"/>
    </row>
    <row r="9854" spans="41:41">
      <c r="AO9854" s="119"/>
    </row>
    <row r="9855" spans="41:41">
      <c r="AO9855" s="119"/>
    </row>
    <row r="9856" spans="41:41">
      <c r="AO9856" s="119"/>
    </row>
    <row r="9857" spans="41:41">
      <c r="AO9857" s="119"/>
    </row>
    <row r="9858" spans="41:41">
      <c r="AO9858" s="119"/>
    </row>
    <row r="9859" spans="41:41">
      <c r="AO9859" s="119"/>
    </row>
    <row r="9860" spans="41:41">
      <c r="AO9860" s="119"/>
    </row>
    <row r="9861" spans="41:41">
      <c r="AO9861" s="119"/>
    </row>
    <row r="9862" spans="41:41">
      <c r="AO9862" s="119"/>
    </row>
    <row r="9863" spans="41:41">
      <c r="AO9863" s="119"/>
    </row>
    <row r="9864" spans="41:41">
      <c r="AO9864" s="119"/>
    </row>
    <row r="9865" spans="41:41">
      <c r="AO9865" s="119"/>
    </row>
    <row r="9866" spans="41:41">
      <c r="AO9866" s="119"/>
    </row>
    <row r="9867" spans="41:41">
      <c r="AO9867" s="119"/>
    </row>
    <row r="9868" spans="41:41">
      <c r="AO9868" s="119"/>
    </row>
    <row r="9869" spans="41:41">
      <c r="AO9869" s="119"/>
    </row>
    <row r="9870" spans="41:41">
      <c r="AO9870" s="119"/>
    </row>
    <row r="9871" spans="41:41">
      <c r="AO9871" s="119"/>
    </row>
    <row r="9872" spans="41:41">
      <c r="AO9872" s="119"/>
    </row>
    <row r="9873" spans="41:41">
      <c r="AO9873" s="119"/>
    </row>
    <row r="9874" spans="41:41">
      <c r="AO9874" s="119"/>
    </row>
    <row r="9875" spans="41:41">
      <c r="AO9875" s="119"/>
    </row>
    <row r="9876" spans="41:41">
      <c r="AO9876" s="119"/>
    </row>
    <row r="9877" spans="41:41">
      <c r="AO9877" s="119"/>
    </row>
    <row r="9878" spans="41:41">
      <c r="AO9878" s="119"/>
    </row>
    <row r="9879" spans="41:41">
      <c r="AO9879" s="119"/>
    </row>
    <row r="9880" spans="41:41">
      <c r="AO9880" s="119"/>
    </row>
    <row r="9881" spans="41:41">
      <c r="AO9881" s="119"/>
    </row>
    <row r="9882" spans="41:41">
      <c r="AO9882" s="119"/>
    </row>
    <row r="9883" spans="41:41">
      <c r="AO9883" s="119"/>
    </row>
    <row r="9884" spans="41:41">
      <c r="AO9884" s="119"/>
    </row>
    <row r="9885" spans="41:41">
      <c r="AO9885" s="119"/>
    </row>
    <row r="9886" spans="41:41">
      <c r="AO9886" s="119"/>
    </row>
    <row r="9887" spans="41:41">
      <c r="AO9887" s="119"/>
    </row>
    <row r="9888" spans="41:41">
      <c r="AO9888" s="119"/>
    </row>
    <row r="9889" spans="41:41">
      <c r="AO9889" s="119"/>
    </row>
    <row r="9890" spans="41:41">
      <c r="AO9890" s="119"/>
    </row>
    <row r="9891" spans="41:41">
      <c r="AO9891" s="119"/>
    </row>
    <row r="9892" spans="41:41">
      <c r="AO9892" s="119"/>
    </row>
    <row r="9893" spans="41:41">
      <c r="AO9893" s="119"/>
    </row>
    <row r="9894" spans="41:41">
      <c r="AO9894" s="119"/>
    </row>
    <row r="9895" spans="41:41">
      <c r="AO9895" s="119"/>
    </row>
    <row r="9896" spans="41:41">
      <c r="AO9896" s="119"/>
    </row>
    <row r="9897" spans="41:41">
      <c r="AO9897" s="119"/>
    </row>
    <row r="9898" spans="41:41">
      <c r="AO9898" s="119"/>
    </row>
    <row r="9899" spans="41:41">
      <c r="AO9899" s="119"/>
    </row>
    <row r="9900" spans="41:41">
      <c r="AO9900" s="119"/>
    </row>
    <row r="9901" spans="41:41">
      <c r="AO9901" s="119"/>
    </row>
    <row r="9902" spans="41:41">
      <c r="AO9902" s="119"/>
    </row>
    <row r="9903" spans="41:41">
      <c r="AO9903" s="119"/>
    </row>
    <row r="9904" spans="41:41">
      <c r="AO9904" s="119"/>
    </row>
    <row r="9905" spans="41:41">
      <c r="AO9905" s="119"/>
    </row>
    <row r="9906" spans="41:41">
      <c r="AO9906" s="119"/>
    </row>
    <row r="9907" spans="41:41">
      <c r="AO9907" s="119"/>
    </row>
    <row r="9908" spans="41:41">
      <c r="AO9908" s="119"/>
    </row>
    <row r="9909" spans="41:41">
      <c r="AO9909" s="119"/>
    </row>
    <row r="9910" spans="41:41">
      <c r="AO9910" s="119"/>
    </row>
    <row r="9911" spans="41:41">
      <c r="AO9911" s="119"/>
    </row>
    <row r="9912" spans="41:41">
      <c r="AO9912" s="119"/>
    </row>
    <row r="9913" spans="41:41">
      <c r="AO9913" s="119"/>
    </row>
    <row r="9914" spans="41:41">
      <c r="AO9914" s="119"/>
    </row>
    <row r="9915" spans="41:41">
      <c r="AO9915" s="119"/>
    </row>
    <row r="9916" spans="41:41">
      <c r="AO9916" s="119"/>
    </row>
    <row r="9917" spans="41:41">
      <c r="AO9917" s="119"/>
    </row>
    <row r="9918" spans="41:41">
      <c r="AO9918" s="119"/>
    </row>
    <row r="9919" spans="41:41">
      <c r="AO9919" s="119"/>
    </row>
    <row r="9920" spans="41:41">
      <c r="AO9920" s="119"/>
    </row>
    <row r="9921" spans="41:41">
      <c r="AO9921" s="119"/>
    </row>
    <row r="9922" spans="41:41">
      <c r="AO9922" s="119"/>
    </row>
    <row r="9923" spans="41:41">
      <c r="AO9923" s="119"/>
    </row>
    <row r="9924" spans="41:41">
      <c r="AO9924" s="119"/>
    </row>
    <row r="9925" spans="41:41">
      <c r="AO9925" s="119"/>
    </row>
    <row r="9926" spans="41:41">
      <c r="AO9926" s="119"/>
    </row>
    <row r="9927" spans="41:41">
      <c r="AO9927" s="119"/>
    </row>
    <row r="9928" spans="41:41">
      <c r="AO9928" s="119"/>
    </row>
    <row r="9929" spans="41:41">
      <c r="AO9929" s="119"/>
    </row>
    <row r="9930" spans="41:41">
      <c r="AO9930" s="119"/>
    </row>
    <row r="9931" spans="41:41">
      <c r="AO9931" s="119"/>
    </row>
    <row r="9932" spans="41:41">
      <c r="AO9932" s="119"/>
    </row>
    <row r="9933" spans="41:41">
      <c r="AO9933" s="119"/>
    </row>
    <row r="9934" spans="41:41">
      <c r="AO9934" s="119"/>
    </row>
    <row r="9935" spans="41:41">
      <c r="AO9935" s="119"/>
    </row>
    <row r="9936" spans="41:41">
      <c r="AO9936" s="119"/>
    </row>
    <row r="9937" spans="41:41">
      <c r="AO9937" s="119"/>
    </row>
    <row r="9938" spans="41:41">
      <c r="AO9938" s="119"/>
    </row>
    <row r="9939" spans="41:41">
      <c r="AO9939" s="119"/>
    </row>
    <row r="9940" spans="41:41">
      <c r="AO9940" s="119"/>
    </row>
    <row r="9941" spans="41:41">
      <c r="AO9941" s="119"/>
    </row>
    <row r="9942" spans="41:41">
      <c r="AO9942" s="119"/>
    </row>
    <row r="9943" spans="41:41">
      <c r="AO9943" s="119"/>
    </row>
    <row r="9944" spans="41:41">
      <c r="AO9944" s="119"/>
    </row>
    <row r="9945" spans="41:41">
      <c r="AO9945" s="119"/>
    </row>
    <row r="9946" spans="41:41">
      <c r="AO9946" s="119"/>
    </row>
    <row r="9947" spans="41:41">
      <c r="AO9947" s="119"/>
    </row>
    <row r="9948" spans="41:41">
      <c r="AO9948" s="119"/>
    </row>
    <row r="9949" spans="41:41">
      <c r="AO9949" s="119"/>
    </row>
    <row r="9950" spans="41:41">
      <c r="AO9950" s="119"/>
    </row>
    <row r="9951" spans="41:41">
      <c r="AO9951" s="119"/>
    </row>
    <row r="9952" spans="41:41">
      <c r="AO9952" s="119"/>
    </row>
    <row r="9953" spans="41:41">
      <c r="AO9953" s="119"/>
    </row>
    <row r="9954" spans="41:41">
      <c r="AO9954" s="119"/>
    </row>
    <row r="9955" spans="41:41">
      <c r="AO9955" s="119"/>
    </row>
    <row r="9956" spans="41:41">
      <c r="AO9956" s="119"/>
    </row>
    <row r="9957" spans="41:41">
      <c r="AO9957" s="119"/>
    </row>
    <row r="9958" spans="41:41">
      <c r="AO9958" s="119"/>
    </row>
    <row r="9959" spans="41:41">
      <c r="AO9959" s="119"/>
    </row>
    <row r="9960" spans="41:41">
      <c r="AO9960" s="119"/>
    </row>
    <row r="9961" spans="41:41">
      <c r="AO9961" s="119"/>
    </row>
    <row r="9962" spans="41:41">
      <c r="AO9962" s="119"/>
    </row>
    <row r="9963" spans="41:41">
      <c r="AO9963" s="119"/>
    </row>
    <row r="9964" spans="41:41">
      <c r="AO9964" s="119"/>
    </row>
    <row r="9965" spans="41:41">
      <c r="AO9965" s="119"/>
    </row>
    <row r="9966" spans="41:41">
      <c r="AO9966" s="119"/>
    </row>
    <row r="9967" spans="41:41">
      <c r="AO9967" s="119"/>
    </row>
    <row r="9968" spans="41:41">
      <c r="AO9968" s="119"/>
    </row>
    <row r="9969" spans="41:41">
      <c r="AO9969" s="119"/>
    </row>
    <row r="9970" spans="41:41">
      <c r="AO9970" s="119"/>
    </row>
    <row r="9971" spans="41:41">
      <c r="AO9971" s="119"/>
    </row>
    <row r="9972" spans="41:41">
      <c r="AO9972" s="119"/>
    </row>
    <row r="9973" spans="41:41">
      <c r="AO9973" s="119"/>
    </row>
    <row r="9974" spans="41:41">
      <c r="AO9974" s="119"/>
    </row>
    <row r="9975" spans="41:41">
      <c r="AO9975" s="119"/>
    </row>
    <row r="9976" spans="41:41">
      <c r="AO9976" s="119"/>
    </row>
    <row r="9977" spans="41:41">
      <c r="AO9977" s="119"/>
    </row>
    <row r="9978" spans="41:41">
      <c r="AO9978" s="119"/>
    </row>
    <row r="9979" spans="41:41">
      <c r="AO9979" s="119"/>
    </row>
    <row r="9980" spans="41:41">
      <c r="AO9980" s="119"/>
    </row>
    <row r="9981" spans="41:41">
      <c r="AO9981" s="119"/>
    </row>
    <row r="9982" spans="41:41">
      <c r="AO9982" s="119"/>
    </row>
    <row r="9983" spans="41:41">
      <c r="AO9983" s="119"/>
    </row>
    <row r="9984" spans="41:41">
      <c r="AO9984" s="119"/>
    </row>
    <row r="9985" spans="41:41">
      <c r="AO9985" s="119"/>
    </row>
    <row r="9986" spans="41:41">
      <c r="AO9986" s="119"/>
    </row>
    <row r="9987" spans="41:41">
      <c r="AO9987" s="119"/>
    </row>
    <row r="9988" spans="41:41">
      <c r="AO9988" s="119"/>
    </row>
    <row r="9989" spans="41:41">
      <c r="AO9989" s="119"/>
    </row>
    <row r="9990" spans="41:41">
      <c r="AO9990" s="119"/>
    </row>
    <row r="9991" spans="41:41">
      <c r="AO9991" s="119"/>
    </row>
    <row r="9992" spans="41:41">
      <c r="AO9992" s="119"/>
    </row>
    <row r="9993" spans="41:41">
      <c r="AO9993" s="119"/>
    </row>
    <row r="9994" spans="41:41">
      <c r="AO9994" s="119"/>
    </row>
    <row r="9995" spans="41:41">
      <c r="AO9995" s="119"/>
    </row>
    <row r="9996" spans="41:41">
      <c r="AO9996" s="119"/>
    </row>
    <row r="9997" spans="41:41">
      <c r="AO9997" s="119"/>
    </row>
    <row r="9998" spans="41:41">
      <c r="AO9998" s="119"/>
    </row>
    <row r="9999" spans="41:41">
      <c r="AO9999" s="119"/>
    </row>
    <row r="10000" spans="41:41">
      <c r="AO10000" s="119"/>
    </row>
    <row r="10001" spans="41:41">
      <c r="AO10001" s="119"/>
    </row>
    <row r="10002" spans="41:41">
      <c r="AO10002" s="119"/>
    </row>
    <row r="10003" spans="41:41">
      <c r="AO10003" s="119"/>
    </row>
    <row r="10004" spans="41:41">
      <c r="AO10004" s="119"/>
    </row>
    <row r="10005" spans="41:41">
      <c r="AO10005" s="119"/>
    </row>
    <row r="10006" spans="41:41">
      <c r="AO10006" s="119"/>
    </row>
    <row r="10007" spans="41:41">
      <c r="AO10007" s="119"/>
    </row>
    <row r="10008" spans="41:41">
      <c r="AO10008" s="119"/>
    </row>
    <row r="10009" spans="41:41">
      <c r="AO10009" s="119"/>
    </row>
    <row r="10010" spans="41:41">
      <c r="AO10010" s="119"/>
    </row>
    <row r="10011" spans="41:41">
      <c r="AO10011" s="119"/>
    </row>
    <row r="10012" spans="41:41">
      <c r="AO10012" s="119"/>
    </row>
    <row r="10013" spans="41:41">
      <c r="AO10013" s="119"/>
    </row>
    <row r="10014" spans="41:41">
      <c r="AO10014" s="119"/>
    </row>
    <row r="10015" spans="41:41">
      <c r="AO10015" s="119"/>
    </row>
    <row r="10016" spans="41:41">
      <c r="AO10016" s="119"/>
    </row>
    <row r="10017" spans="41:41">
      <c r="AO10017" s="119"/>
    </row>
    <row r="10018" spans="41:41">
      <c r="AO10018" s="119"/>
    </row>
    <row r="10019" spans="41:41">
      <c r="AO10019" s="119"/>
    </row>
    <row r="10020" spans="41:41">
      <c r="AO10020" s="119"/>
    </row>
    <row r="10021" spans="41:41">
      <c r="AO10021" s="119"/>
    </row>
    <row r="10022" spans="41:41">
      <c r="AO10022" s="119"/>
    </row>
    <row r="10023" spans="41:41">
      <c r="AO10023" s="119"/>
    </row>
    <row r="10024" spans="41:41">
      <c r="AO10024" s="119"/>
    </row>
    <row r="10025" spans="41:41">
      <c r="AO10025" s="119"/>
    </row>
    <row r="10026" spans="41:41">
      <c r="AO10026" s="119"/>
    </row>
    <row r="10027" spans="41:41">
      <c r="AO10027" s="119"/>
    </row>
    <row r="10028" spans="41:41">
      <c r="AO10028" s="119"/>
    </row>
    <row r="10029" spans="41:41">
      <c r="AO10029" s="119"/>
    </row>
    <row r="10030" spans="41:41">
      <c r="AO10030" s="119"/>
    </row>
    <row r="10031" spans="41:41">
      <c r="AO10031" s="119"/>
    </row>
    <row r="10032" spans="41:41">
      <c r="AO10032" s="119"/>
    </row>
    <row r="10033" spans="41:41">
      <c r="AO10033" s="119"/>
    </row>
    <row r="10034" spans="41:41">
      <c r="AO10034" s="119"/>
    </row>
    <row r="10035" spans="41:41">
      <c r="AO10035" s="119"/>
    </row>
    <row r="10036" spans="41:41">
      <c r="AO10036" s="119"/>
    </row>
    <row r="10037" spans="41:41">
      <c r="AO10037" s="119"/>
    </row>
    <row r="10038" spans="41:41">
      <c r="AO10038" s="119"/>
    </row>
    <row r="10039" spans="41:41">
      <c r="AO10039" s="119"/>
    </row>
    <row r="10040" spans="41:41">
      <c r="AO10040" s="119"/>
    </row>
    <row r="10041" spans="41:41">
      <c r="AO10041" s="119"/>
    </row>
    <row r="10042" spans="41:41">
      <c r="AO10042" s="119"/>
    </row>
    <row r="10043" spans="41:41">
      <c r="AO10043" s="119"/>
    </row>
    <row r="10044" spans="41:41">
      <c r="AO10044" s="119"/>
    </row>
    <row r="10045" spans="41:41">
      <c r="AO10045" s="119"/>
    </row>
    <row r="10046" spans="41:41">
      <c r="AO10046" s="119"/>
    </row>
    <row r="10047" spans="41:41">
      <c r="AO10047" s="119"/>
    </row>
    <row r="10048" spans="41:41">
      <c r="AO10048" s="119"/>
    </row>
    <row r="10049" spans="41:41">
      <c r="AO10049" s="119"/>
    </row>
    <row r="10050" spans="41:41">
      <c r="AO10050" s="119"/>
    </row>
    <row r="10051" spans="41:41">
      <c r="AO10051" s="119"/>
    </row>
    <row r="10052" spans="41:41">
      <c r="AO10052" s="119"/>
    </row>
    <row r="10053" spans="41:41">
      <c r="AO10053" s="119"/>
    </row>
    <row r="10054" spans="41:41">
      <c r="AO10054" s="119"/>
    </row>
    <row r="10055" spans="41:41">
      <c r="AO10055" s="119"/>
    </row>
    <row r="10056" spans="41:41">
      <c r="AO10056" s="119"/>
    </row>
    <row r="10057" spans="41:41">
      <c r="AO10057" s="119"/>
    </row>
    <row r="10058" spans="41:41">
      <c r="AO10058" s="119"/>
    </row>
    <row r="10059" spans="41:41">
      <c r="AO10059" s="119"/>
    </row>
    <row r="10060" spans="41:41">
      <c r="AO10060" s="119"/>
    </row>
    <row r="10061" spans="41:41">
      <c r="AO10061" s="119"/>
    </row>
    <row r="10062" spans="41:41">
      <c r="AO10062" s="119"/>
    </row>
    <row r="10063" spans="41:41">
      <c r="AO10063" s="119"/>
    </row>
    <row r="10064" spans="41:41">
      <c r="AO10064" s="119"/>
    </row>
    <row r="10065" spans="41:41">
      <c r="AO10065" s="119"/>
    </row>
    <row r="10066" spans="41:41">
      <c r="AO10066" s="119"/>
    </row>
    <row r="10067" spans="41:41">
      <c r="AO10067" s="119"/>
    </row>
    <row r="10068" spans="41:41">
      <c r="AO10068" s="119"/>
    </row>
    <row r="10069" spans="41:41">
      <c r="AO10069" s="119"/>
    </row>
    <row r="10070" spans="41:41">
      <c r="AO10070" s="119"/>
    </row>
    <row r="10071" spans="41:41">
      <c r="AO10071" s="119"/>
    </row>
    <row r="10072" spans="41:41">
      <c r="AO10072" s="119"/>
    </row>
    <row r="10073" spans="41:41">
      <c r="AO10073" s="119"/>
    </row>
    <row r="10074" spans="41:41">
      <c r="AO10074" s="119"/>
    </row>
    <row r="10075" spans="41:41">
      <c r="AO10075" s="119"/>
    </row>
    <row r="10076" spans="41:41">
      <c r="AO10076" s="119"/>
    </row>
    <row r="10077" spans="41:41">
      <c r="AO10077" s="119"/>
    </row>
    <row r="10078" spans="41:41">
      <c r="AO10078" s="119"/>
    </row>
    <row r="10079" spans="41:41">
      <c r="AO10079" s="119"/>
    </row>
    <row r="10080" spans="41:41">
      <c r="AO10080" s="119"/>
    </row>
    <row r="10081" spans="41:41">
      <c r="AO10081" s="119"/>
    </row>
    <row r="10082" spans="41:41">
      <c r="AO10082" s="119"/>
    </row>
    <row r="10083" spans="41:41">
      <c r="AO10083" s="119"/>
    </row>
    <row r="10084" spans="41:41">
      <c r="AO10084" s="119"/>
    </row>
    <row r="10085" spans="41:41">
      <c r="AO10085" s="119"/>
    </row>
    <row r="10086" spans="41:41">
      <c r="AO10086" s="119"/>
    </row>
    <row r="10087" spans="41:41">
      <c r="AO10087" s="119"/>
    </row>
    <row r="10088" spans="41:41">
      <c r="AO10088" s="119"/>
    </row>
    <row r="10089" spans="41:41">
      <c r="AO10089" s="119"/>
    </row>
    <row r="10090" spans="41:41">
      <c r="AO10090" s="119"/>
    </row>
    <row r="10091" spans="41:41">
      <c r="AO10091" s="119"/>
    </row>
    <row r="10092" spans="41:41">
      <c r="AO10092" s="119"/>
    </row>
    <row r="10093" spans="41:41">
      <c r="AO10093" s="119"/>
    </row>
    <row r="10094" spans="41:41">
      <c r="AO10094" s="119"/>
    </row>
    <row r="10095" spans="41:41">
      <c r="AO10095" s="119"/>
    </row>
    <row r="10096" spans="41:41">
      <c r="AO10096" s="119"/>
    </row>
    <row r="10097" spans="41:41">
      <c r="AO10097" s="119"/>
    </row>
    <row r="10098" spans="41:41">
      <c r="AO10098" s="119"/>
    </row>
    <row r="10099" spans="41:41">
      <c r="AO10099" s="119"/>
    </row>
    <row r="10100" spans="41:41">
      <c r="AO10100" s="119"/>
    </row>
    <row r="10101" spans="41:41">
      <c r="AO10101" s="119"/>
    </row>
    <row r="10102" spans="41:41">
      <c r="AO10102" s="119"/>
    </row>
    <row r="10103" spans="41:41">
      <c r="AO10103" s="119"/>
    </row>
    <row r="10104" spans="41:41">
      <c r="AO10104" s="119"/>
    </row>
    <row r="10105" spans="41:41">
      <c r="AO10105" s="119"/>
    </row>
    <row r="10106" spans="41:41">
      <c r="AO10106" s="119"/>
    </row>
    <row r="10107" spans="41:41">
      <c r="AO10107" s="119"/>
    </row>
    <row r="10108" spans="41:41">
      <c r="AO10108" s="119"/>
    </row>
    <row r="10109" spans="41:41">
      <c r="AO10109" s="119"/>
    </row>
    <row r="10110" spans="41:41">
      <c r="AO10110" s="119"/>
    </row>
    <row r="10111" spans="41:41">
      <c r="AO10111" s="119"/>
    </row>
    <row r="10112" spans="41:41">
      <c r="AO10112" s="119"/>
    </row>
    <row r="10113" spans="41:41">
      <c r="AO10113" s="119"/>
    </row>
    <row r="10114" spans="41:41">
      <c r="AO10114" s="119"/>
    </row>
    <row r="10115" spans="41:41">
      <c r="AO10115" s="119"/>
    </row>
    <row r="10116" spans="41:41">
      <c r="AO10116" s="119"/>
    </row>
    <row r="10117" spans="41:41">
      <c r="AO10117" s="119"/>
    </row>
    <row r="10118" spans="41:41">
      <c r="AO10118" s="119"/>
    </row>
    <row r="10119" spans="41:41">
      <c r="AO10119" s="119"/>
    </row>
    <row r="10120" spans="41:41">
      <c r="AO10120" s="119"/>
    </row>
    <row r="10121" spans="41:41">
      <c r="AO10121" s="119"/>
    </row>
    <row r="10122" spans="41:41">
      <c r="AO10122" s="119"/>
    </row>
    <row r="10123" spans="41:41">
      <c r="AO10123" s="119"/>
    </row>
    <row r="10124" spans="41:41">
      <c r="AO10124" s="119"/>
    </row>
    <row r="10125" spans="41:41">
      <c r="AO10125" s="119"/>
    </row>
    <row r="10126" spans="41:41">
      <c r="AO10126" s="119"/>
    </row>
    <row r="10127" spans="41:41">
      <c r="AO10127" s="119"/>
    </row>
    <row r="10128" spans="41:41">
      <c r="AO10128" s="119"/>
    </row>
    <row r="10129" spans="41:41">
      <c r="AO10129" s="119"/>
    </row>
    <row r="10130" spans="41:41">
      <c r="AO10130" s="119"/>
    </row>
    <row r="10131" spans="41:41">
      <c r="AO10131" s="119"/>
    </row>
    <row r="10132" spans="41:41">
      <c r="AO10132" s="119"/>
    </row>
    <row r="10133" spans="41:41">
      <c r="AO10133" s="119"/>
    </row>
    <row r="10134" spans="41:41">
      <c r="AO10134" s="119"/>
    </row>
    <row r="10135" spans="41:41">
      <c r="AO10135" s="119"/>
    </row>
    <row r="10136" spans="41:41">
      <c r="AO10136" s="119"/>
    </row>
    <row r="10137" spans="41:41">
      <c r="AO10137" s="119"/>
    </row>
    <row r="10138" spans="41:41">
      <c r="AO10138" s="119"/>
    </row>
    <row r="10139" spans="41:41">
      <c r="AO10139" s="119"/>
    </row>
    <row r="10140" spans="41:41">
      <c r="AO10140" s="119"/>
    </row>
    <row r="10141" spans="41:41">
      <c r="AO10141" s="119"/>
    </row>
    <row r="10142" spans="41:41">
      <c r="AO10142" s="119"/>
    </row>
    <row r="10143" spans="41:41">
      <c r="AO10143" s="119"/>
    </row>
    <row r="10144" spans="41:41">
      <c r="AO10144" s="119"/>
    </row>
    <row r="10145" spans="41:41">
      <c r="AO10145" s="119"/>
    </row>
    <row r="10146" spans="41:41">
      <c r="AO10146" s="119"/>
    </row>
    <row r="10147" spans="41:41">
      <c r="AO10147" s="119"/>
    </row>
    <row r="10148" spans="41:41">
      <c r="AO10148" s="119"/>
    </row>
    <row r="10149" spans="41:41">
      <c r="AO10149" s="119"/>
    </row>
    <row r="10150" spans="41:41">
      <c r="AO10150" s="119"/>
    </row>
    <row r="10151" spans="41:41">
      <c r="AO10151" s="119"/>
    </row>
    <row r="10152" spans="41:41">
      <c r="AO10152" s="119"/>
    </row>
    <row r="10153" spans="41:41">
      <c r="AO10153" s="119"/>
    </row>
    <row r="10154" spans="41:41">
      <c r="AO10154" s="119"/>
    </row>
    <row r="10155" spans="41:41">
      <c r="AO10155" s="119"/>
    </row>
    <row r="10156" spans="41:41">
      <c r="AO10156" s="119"/>
    </row>
    <row r="10157" spans="41:41">
      <c r="AO10157" s="119"/>
    </row>
    <row r="10158" spans="41:41">
      <c r="AO10158" s="119"/>
    </row>
    <row r="10159" spans="41:41">
      <c r="AO10159" s="119"/>
    </row>
    <row r="10160" spans="41:41">
      <c r="AO10160" s="119"/>
    </row>
    <row r="10161" spans="41:41">
      <c r="AO10161" s="119"/>
    </row>
    <row r="10162" spans="41:41">
      <c r="AO10162" s="119"/>
    </row>
    <row r="10163" spans="41:41">
      <c r="AO10163" s="119"/>
    </row>
    <row r="10164" spans="41:41">
      <c r="AO10164" s="119"/>
    </row>
    <row r="10165" spans="41:41">
      <c r="AO10165" s="119"/>
    </row>
    <row r="10166" spans="41:41">
      <c r="AO10166" s="119"/>
    </row>
    <row r="10167" spans="41:41">
      <c r="AO10167" s="119"/>
    </row>
    <row r="10168" spans="41:41">
      <c r="AO10168" s="119"/>
    </row>
    <row r="10169" spans="41:41">
      <c r="AO10169" s="119"/>
    </row>
    <row r="10170" spans="41:41">
      <c r="AO10170" s="119"/>
    </row>
    <row r="10171" spans="41:41">
      <c r="AO10171" s="119"/>
    </row>
    <row r="10172" spans="41:41">
      <c r="AO10172" s="119"/>
    </row>
    <row r="10173" spans="41:41">
      <c r="AO10173" s="119"/>
    </row>
    <row r="10174" spans="41:41">
      <c r="AO10174" s="119"/>
    </row>
    <row r="10175" spans="41:41">
      <c r="AO10175" s="119"/>
    </row>
    <row r="10176" spans="41:41">
      <c r="AO10176" s="119"/>
    </row>
    <row r="10177" spans="41:41">
      <c r="AO10177" s="119"/>
    </row>
    <row r="10178" spans="41:41">
      <c r="AO10178" s="119"/>
    </row>
    <row r="10179" spans="41:41">
      <c r="AO10179" s="119"/>
    </row>
    <row r="10180" spans="41:41">
      <c r="AO10180" s="119"/>
    </row>
    <row r="10181" spans="41:41">
      <c r="AO10181" s="119"/>
    </row>
    <row r="10182" spans="41:41">
      <c r="AO10182" s="119"/>
    </row>
    <row r="10183" spans="41:41">
      <c r="AO10183" s="119"/>
    </row>
    <row r="10184" spans="41:41">
      <c r="AO10184" s="119"/>
    </row>
    <row r="10185" spans="41:41">
      <c r="AO10185" s="119"/>
    </row>
    <row r="10186" spans="41:41">
      <c r="AO10186" s="119"/>
    </row>
    <row r="10187" spans="41:41">
      <c r="AO10187" s="119"/>
    </row>
    <row r="10188" spans="41:41">
      <c r="AO10188" s="119"/>
    </row>
    <row r="10189" spans="41:41">
      <c r="AO10189" s="119"/>
    </row>
    <row r="10190" spans="41:41">
      <c r="AO10190" s="119"/>
    </row>
    <row r="10191" spans="41:41">
      <c r="AO10191" s="119"/>
    </row>
    <row r="10192" spans="41:41">
      <c r="AO10192" s="119"/>
    </row>
    <row r="10193" spans="41:41">
      <c r="AO10193" s="119"/>
    </row>
    <row r="10194" spans="41:41">
      <c r="AO10194" s="119"/>
    </row>
    <row r="10195" spans="41:41">
      <c r="AO10195" s="119"/>
    </row>
    <row r="10196" spans="41:41">
      <c r="AO10196" s="119"/>
    </row>
    <row r="10197" spans="41:41">
      <c r="AO10197" s="119"/>
    </row>
    <row r="10198" spans="41:41">
      <c r="AO10198" s="119"/>
    </row>
    <row r="10199" spans="41:41">
      <c r="AO10199" s="119"/>
    </row>
    <row r="10200" spans="41:41">
      <c r="AO10200" s="119"/>
    </row>
    <row r="10201" spans="41:41">
      <c r="AO10201" s="119"/>
    </row>
    <row r="10202" spans="41:41">
      <c r="AO10202" s="119"/>
    </row>
    <row r="10203" spans="41:41">
      <c r="AO10203" s="119"/>
    </row>
    <row r="10204" spans="41:41">
      <c r="AO10204" s="119"/>
    </row>
    <row r="10205" spans="41:41">
      <c r="AO10205" s="119"/>
    </row>
    <row r="10206" spans="41:41">
      <c r="AO10206" s="119"/>
    </row>
    <row r="10207" spans="41:41">
      <c r="AO10207" s="119"/>
    </row>
    <row r="10208" spans="41:41">
      <c r="AO10208" s="119"/>
    </row>
    <row r="10209" spans="41:41">
      <c r="AO10209" s="119"/>
    </row>
    <row r="10210" spans="41:41">
      <c r="AO10210" s="119"/>
    </row>
    <row r="10211" spans="41:41">
      <c r="AO10211" s="119"/>
    </row>
    <row r="10212" spans="41:41">
      <c r="AO10212" s="119"/>
    </row>
    <row r="10213" spans="41:41">
      <c r="AO10213" s="119"/>
    </row>
    <row r="10214" spans="41:41">
      <c r="AO10214" s="119"/>
    </row>
    <row r="10215" spans="41:41">
      <c r="AO10215" s="119"/>
    </row>
    <row r="10216" spans="41:41">
      <c r="AO10216" s="119"/>
    </row>
    <row r="10217" spans="41:41">
      <c r="AO10217" s="119"/>
    </row>
    <row r="10218" spans="41:41">
      <c r="AO10218" s="119"/>
    </row>
    <row r="10219" spans="41:41">
      <c r="AO10219" s="119"/>
    </row>
    <row r="10220" spans="41:41">
      <c r="AO10220" s="119"/>
    </row>
    <row r="10221" spans="41:41">
      <c r="AO10221" s="119"/>
    </row>
    <row r="10222" spans="41:41">
      <c r="AO10222" s="119"/>
    </row>
    <row r="10223" spans="41:41">
      <c r="AO10223" s="119"/>
    </row>
    <row r="10224" spans="41:41">
      <c r="AO10224" s="119"/>
    </row>
    <row r="10225" spans="41:41">
      <c r="AO10225" s="119"/>
    </row>
    <row r="10226" spans="41:41">
      <c r="AO10226" s="119"/>
    </row>
    <row r="10227" spans="41:41">
      <c r="AO10227" s="119"/>
    </row>
    <row r="10228" spans="41:41">
      <c r="AO10228" s="119"/>
    </row>
    <row r="10229" spans="41:41">
      <c r="AO10229" s="119"/>
    </row>
    <row r="10230" spans="41:41">
      <c r="AO10230" s="119"/>
    </row>
    <row r="10231" spans="41:41">
      <c r="AO10231" s="119"/>
    </row>
    <row r="10232" spans="41:41">
      <c r="AO10232" s="119"/>
    </row>
    <row r="10233" spans="41:41">
      <c r="AO10233" s="119"/>
    </row>
    <row r="10234" spans="41:41">
      <c r="AO10234" s="119"/>
    </row>
    <row r="10235" spans="41:41">
      <c r="AO10235" s="119"/>
    </row>
    <row r="10236" spans="41:41">
      <c r="AO10236" s="119"/>
    </row>
    <row r="10237" spans="41:41">
      <c r="AO10237" s="119"/>
    </row>
    <row r="10238" spans="41:41">
      <c r="AO10238" s="119"/>
    </row>
    <row r="10239" spans="41:41">
      <c r="AO10239" s="119"/>
    </row>
    <row r="10240" spans="41:41">
      <c r="AO10240" s="119"/>
    </row>
    <row r="10241" spans="41:41">
      <c r="AO10241" s="119"/>
    </row>
    <row r="10242" spans="41:41">
      <c r="AO10242" s="119"/>
    </row>
    <row r="10243" spans="41:41">
      <c r="AO10243" s="119"/>
    </row>
    <row r="10244" spans="41:41">
      <c r="AO10244" s="119"/>
    </row>
    <row r="10245" spans="41:41">
      <c r="AO10245" s="119"/>
    </row>
    <row r="10246" spans="41:41">
      <c r="AO10246" s="119"/>
    </row>
    <row r="10247" spans="41:41">
      <c r="AO10247" s="119"/>
    </row>
    <row r="10248" spans="41:41">
      <c r="AO10248" s="119"/>
    </row>
    <row r="10249" spans="41:41">
      <c r="AO10249" s="119"/>
    </row>
    <row r="10250" spans="41:41">
      <c r="AO10250" s="119"/>
    </row>
    <row r="10251" spans="41:41">
      <c r="AO10251" s="119"/>
    </row>
    <row r="10252" spans="41:41">
      <c r="AO10252" s="119"/>
    </row>
    <row r="10253" spans="41:41">
      <c r="AO10253" s="119"/>
    </row>
    <row r="10254" spans="41:41">
      <c r="AO10254" s="119"/>
    </row>
    <row r="10255" spans="41:41">
      <c r="AO10255" s="119"/>
    </row>
    <row r="10256" spans="41:41">
      <c r="AO10256" s="119"/>
    </row>
    <row r="10257" spans="41:41">
      <c r="AO10257" s="119"/>
    </row>
    <row r="10258" spans="41:41">
      <c r="AO10258" s="119"/>
    </row>
    <row r="10259" spans="41:41">
      <c r="AO10259" s="119"/>
    </row>
    <row r="10260" spans="41:41">
      <c r="AO10260" s="119"/>
    </row>
    <row r="10261" spans="41:41">
      <c r="AO10261" s="119"/>
    </row>
    <row r="10262" spans="41:41">
      <c r="AO10262" s="119"/>
    </row>
    <row r="10263" spans="41:41">
      <c r="AO10263" s="119"/>
    </row>
    <row r="10264" spans="41:41">
      <c r="AO10264" s="119"/>
    </row>
    <row r="10265" spans="41:41">
      <c r="AO10265" s="119"/>
    </row>
    <row r="10266" spans="41:41">
      <c r="AO10266" s="119"/>
    </row>
    <row r="10267" spans="41:41">
      <c r="AO10267" s="119"/>
    </row>
    <row r="10268" spans="41:41">
      <c r="AO10268" s="119"/>
    </row>
    <row r="10269" spans="41:41">
      <c r="AO10269" s="119"/>
    </row>
    <row r="10270" spans="41:41">
      <c r="AO10270" s="119"/>
    </row>
    <row r="10271" spans="41:41">
      <c r="AO10271" s="119"/>
    </row>
    <row r="10272" spans="41:41">
      <c r="AO10272" s="119"/>
    </row>
    <row r="10273" spans="41:41">
      <c r="AO10273" s="119"/>
    </row>
    <row r="10274" spans="41:41">
      <c r="AO10274" s="119"/>
    </row>
    <row r="10275" spans="41:41">
      <c r="AO10275" s="119"/>
    </row>
    <row r="10276" spans="41:41">
      <c r="AO10276" s="119"/>
    </row>
    <row r="10277" spans="41:41">
      <c r="AO10277" s="119"/>
    </row>
    <row r="10278" spans="41:41">
      <c r="AO10278" s="119"/>
    </row>
    <row r="10279" spans="41:41">
      <c r="AO10279" s="119"/>
    </row>
    <row r="10280" spans="41:41">
      <c r="AO10280" s="119"/>
    </row>
    <row r="10281" spans="41:41">
      <c r="AO10281" s="119"/>
    </row>
    <row r="10282" spans="41:41">
      <c r="AO10282" s="119"/>
    </row>
    <row r="10283" spans="41:41">
      <c r="AO10283" s="119"/>
    </row>
    <row r="10284" spans="41:41">
      <c r="AO10284" s="119"/>
    </row>
    <row r="10285" spans="41:41">
      <c r="AO10285" s="119"/>
    </row>
    <row r="10286" spans="41:41">
      <c r="AO10286" s="119"/>
    </row>
    <row r="10287" spans="41:41">
      <c r="AO10287" s="119"/>
    </row>
    <row r="10288" spans="41:41">
      <c r="AO10288" s="119"/>
    </row>
    <row r="10289" spans="41:41">
      <c r="AO10289" s="119"/>
    </row>
    <row r="10290" spans="41:41">
      <c r="AO10290" s="119"/>
    </row>
    <row r="10291" spans="41:41">
      <c r="AO10291" s="119"/>
    </row>
    <row r="10292" spans="41:41">
      <c r="AO10292" s="119"/>
    </row>
    <row r="10293" spans="41:41">
      <c r="AO10293" s="119"/>
    </row>
    <row r="10294" spans="41:41">
      <c r="AO10294" s="119"/>
    </row>
    <row r="10295" spans="41:41">
      <c r="AO10295" s="119"/>
    </row>
    <row r="10296" spans="41:41">
      <c r="AO10296" s="119"/>
    </row>
    <row r="10297" spans="41:41">
      <c r="AO10297" s="119"/>
    </row>
    <row r="10298" spans="41:41">
      <c r="AO10298" s="119"/>
    </row>
    <row r="10299" spans="41:41">
      <c r="AO10299" s="119"/>
    </row>
    <row r="10300" spans="41:41">
      <c r="AO10300" s="119"/>
    </row>
    <row r="10301" spans="41:41">
      <c r="AO10301" s="119"/>
    </row>
    <row r="10302" spans="41:41">
      <c r="AO10302" s="119"/>
    </row>
    <row r="10303" spans="41:41">
      <c r="AO10303" s="119"/>
    </row>
    <row r="10304" spans="41:41">
      <c r="AO10304" s="119"/>
    </row>
    <row r="10305" spans="41:41">
      <c r="AO10305" s="119"/>
    </row>
    <row r="10306" spans="41:41">
      <c r="AO10306" s="119"/>
    </row>
    <row r="10307" spans="41:41">
      <c r="AO10307" s="119"/>
    </row>
    <row r="10308" spans="41:41">
      <c r="AO10308" s="119"/>
    </row>
    <row r="10309" spans="41:41">
      <c r="AO10309" s="119"/>
    </row>
    <row r="10310" spans="41:41">
      <c r="AO10310" s="119"/>
    </row>
    <row r="10311" spans="41:41">
      <c r="AO10311" s="119"/>
    </row>
    <row r="10312" spans="41:41">
      <c r="AO10312" s="119"/>
    </row>
    <row r="10313" spans="41:41">
      <c r="AO10313" s="119"/>
    </row>
    <row r="10314" spans="41:41">
      <c r="AO10314" s="119"/>
    </row>
    <row r="10315" spans="41:41">
      <c r="AO10315" s="119"/>
    </row>
    <row r="10316" spans="41:41">
      <c r="AO10316" s="119"/>
    </row>
    <row r="10317" spans="41:41">
      <c r="AO10317" s="119"/>
    </row>
    <row r="10318" spans="41:41">
      <c r="AO10318" s="119"/>
    </row>
    <row r="10319" spans="41:41">
      <c r="AO10319" s="119"/>
    </row>
    <row r="10320" spans="41:41">
      <c r="AO10320" s="119"/>
    </row>
    <row r="10321" spans="41:41">
      <c r="AO10321" s="119"/>
    </row>
    <row r="10322" spans="41:41">
      <c r="AO10322" s="119"/>
    </row>
    <row r="10323" spans="41:41">
      <c r="AO10323" s="119"/>
    </row>
    <row r="10324" spans="41:41">
      <c r="AO10324" s="119"/>
    </row>
    <row r="10325" spans="41:41">
      <c r="AO10325" s="119"/>
    </row>
    <row r="10326" spans="41:41">
      <c r="AO10326" s="119"/>
    </row>
    <row r="10327" spans="41:41">
      <c r="AO10327" s="119"/>
    </row>
    <row r="10328" spans="41:41">
      <c r="AO10328" s="119"/>
    </row>
    <row r="10329" spans="41:41">
      <c r="AO10329" s="119"/>
    </row>
    <row r="10330" spans="41:41">
      <c r="AO10330" s="119"/>
    </row>
    <row r="10331" spans="41:41">
      <c r="AO10331" s="119"/>
    </row>
    <row r="10332" spans="41:41">
      <c r="AO10332" s="119"/>
    </row>
    <row r="10333" spans="41:41">
      <c r="AO10333" s="119"/>
    </row>
    <row r="10334" spans="41:41">
      <c r="AO10334" s="119"/>
    </row>
    <row r="10335" spans="41:41">
      <c r="AO10335" s="119"/>
    </row>
    <row r="10336" spans="41:41">
      <c r="AO10336" s="119"/>
    </row>
    <row r="10337" spans="41:41">
      <c r="AO10337" s="119"/>
    </row>
    <row r="10338" spans="41:41">
      <c r="AO10338" s="119"/>
    </row>
    <row r="10339" spans="41:41">
      <c r="AO10339" s="119"/>
    </row>
    <row r="10340" spans="41:41">
      <c r="AO10340" s="119"/>
    </row>
    <row r="10341" spans="41:41">
      <c r="AO10341" s="119"/>
    </row>
    <row r="10342" spans="41:41">
      <c r="AO10342" s="119"/>
    </row>
    <row r="10343" spans="41:41">
      <c r="AO10343" s="119"/>
    </row>
    <row r="10344" spans="41:41">
      <c r="AO10344" s="119"/>
    </row>
    <row r="10345" spans="41:41">
      <c r="AO10345" s="119"/>
    </row>
    <row r="10346" spans="41:41">
      <c r="AO10346" s="119"/>
    </row>
    <row r="10347" spans="41:41">
      <c r="AO10347" s="119"/>
    </row>
    <row r="10348" spans="41:41">
      <c r="AO10348" s="119"/>
    </row>
    <row r="10349" spans="41:41">
      <c r="AO10349" s="119"/>
    </row>
    <row r="10350" spans="41:41">
      <c r="AO10350" s="119"/>
    </row>
    <row r="10351" spans="41:41">
      <c r="AO10351" s="119"/>
    </row>
    <row r="10352" spans="41:41">
      <c r="AO10352" s="119"/>
    </row>
    <row r="10353" spans="41:41">
      <c r="AO10353" s="119"/>
    </row>
    <row r="10354" spans="41:41">
      <c r="AO10354" s="119"/>
    </row>
    <row r="10355" spans="41:41">
      <c r="AO10355" s="119"/>
    </row>
    <row r="10356" spans="41:41">
      <c r="AO10356" s="119"/>
    </row>
    <row r="10357" spans="41:41">
      <c r="AO10357" s="119"/>
    </row>
    <row r="10358" spans="41:41">
      <c r="AO10358" s="119"/>
    </row>
    <row r="10359" spans="41:41">
      <c r="AO10359" s="119"/>
    </row>
    <row r="10360" spans="41:41">
      <c r="AO10360" s="119"/>
    </row>
    <row r="10361" spans="41:41">
      <c r="AO10361" s="119"/>
    </row>
    <row r="10362" spans="41:41">
      <c r="AO10362" s="119"/>
    </row>
    <row r="10363" spans="41:41">
      <c r="AO10363" s="119"/>
    </row>
    <row r="10364" spans="41:41">
      <c r="AO10364" s="119"/>
    </row>
    <row r="10365" spans="41:41">
      <c r="AO10365" s="119"/>
    </row>
    <row r="10366" spans="41:41">
      <c r="AO10366" s="119"/>
    </row>
    <row r="10367" spans="41:41">
      <c r="AO10367" s="119"/>
    </row>
    <row r="10368" spans="41:41">
      <c r="AO10368" s="119"/>
    </row>
    <row r="10369" spans="41:41">
      <c r="AO10369" s="119"/>
    </row>
    <row r="10370" spans="41:41">
      <c r="AO10370" s="119"/>
    </row>
    <row r="10371" spans="41:41">
      <c r="AO10371" s="119"/>
    </row>
    <row r="10372" spans="41:41">
      <c r="AO10372" s="119"/>
    </row>
    <row r="10373" spans="41:41">
      <c r="AO10373" s="119"/>
    </row>
    <row r="10374" spans="41:41">
      <c r="AO10374" s="119"/>
    </row>
    <row r="10375" spans="41:41">
      <c r="AO10375" s="119"/>
    </row>
    <row r="10376" spans="41:41">
      <c r="AO10376" s="119"/>
    </row>
    <row r="10377" spans="41:41">
      <c r="AO10377" s="119"/>
    </row>
    <row r="10378" spans="41:41">
      <c r="AO10378" s="119"/>
    </row>
    <row r="10379" spans="41:41">
      <c r="AO10379" s="119"/>
    </row>
    <row r="10380" spans="41:41">
      <c r="AO10380" s="119"/>
    </row>
    <row r="10381" spans="41:41">
      <c r="AO10381" s="119"/>
    </row>
    <row r="10382" spans="41:41">
      <c r="AO10382" s="119"/>
    </row>
    <row r="10383" spans="41:41">
      <c r="AO10383" s="119"/>
    </row>
    <row r="10384" spans="41:41">
      <c r="AO10384" s="119"/>
    </row>
    <row r="10385" spans="41:41">
      <c r="AO10385" s="119"/>
    </row>
    <row r="10386" spans="41:41">
      <c r="AO10386" s="119"/>
    </row>
    <row r="10387" spans="41:41">
      <c r="AO10387" s="119"/>
    </row>
    <row r="10388" spans="41:41">
      <c r="AO10388" s="119"/>
    </row>
    <row r="10389" spans="41:41">
      <c r="AO10389" s="119"/>
    </row>
    <row r="10390" spans="41:41">
      <c r="AO10390" s="119"/>
    </row>
    <row r="10391" spans="41:41">
      <c r="AO10391" s="119"/>
    </row>
    <row r="10392" spans="41:41">
      <c r="AO10392" s="119"/>
    </row>
    <row r="10393" spans="41:41">
      <c r="AO10393" s="119"/>
    </row>
    <row r="10394" spans="41:41">
      <c r="AO10394" s="119"/>
    </row>
    <row r="10395" spans="41:41">
      <c r="AO10395" s="119"/>
    </row>
    <row r="10396" spans="41:41">
      <c r="AO10396" s="119"/>
    </row>
    <row r="10397" spans="41:41">
      <c r="AO10397" s="119"/>
    </row>
    <row r="10398" spans="41:41">
      <c r="AO10398" s="119"/>
    </row>
    <row r="10399" spans="41:41">
      <c r="AO10399" s="119"/>
    </row>
    <row r="10400" spans="41:41">
      <c r="AO10400" s="119"/>
    </row>
    <row r="10401" spans="41:41">
      <c r="AO10401" s="119"/>
    </row>
    <row r="10402" spans="41:41">
      <c r="AO10402" s="119"/>
    </row>
    <row r="10403" spans="41:41">
      <c r="AO10403" s="119"/>
    </row>
    <row r="10404" spans="41:41">
      <c r="AO10404" s="119"/>
    </row>
    <row r="10405" spans="41:41">
      <c r="AO10405" s="119"/>
    </row>
    <row r="10406" spans="41:41">
      <c r="AO10406" s="119"/>
    </row>
    <row r="10407" spans="41:41">
      <c r="AO10407" s="119"/>
    </row>
    <row r="10408" spans="41:41">
      <c r="AO10408" s="119"/>
    </row>
    <row r="10409" spans="41:41">
      <c r="AO10409" s="119"/>
    </row>
    <row r="10410" spans="41:41">
      <c r="AO10410" s="119"/>
    </row>
    <row r="10411" spans="41:41">
      <c r="AO10411" s="119"/>
    </row>
    <row r="10412" spans="41:41">
      <c r="AO10412" s="119"/>
    </row>
    <row r="10413" spans="41:41">
      <c r="AO10413" s="119"/>
    </row>
    <row r="10414" spans="41:41">
      <c r="AO10414" s="119"/>
    </row>
    <row r="10415" spans="41:41">
      <c r="AO10415" s="119"/>
    </row>
    <row r="10416" spans="41:41">
      <c r="AO10416" s="119"/>
    </row>
    <row r="10417" spans="41:41">
      <c r="AO10417" s="119"/>
    </row>
    <row r="10418" spans="41:41">
      <c r="AO10418" s="119"/>
    </row>
    <row r="10419" spans="41:41">
      <c r="AO10419" s="119"/>
    </row>
    <row r="10420" spans="41:41">
      <c r="AO10420" s="119"/>
    </row>
    <row r="10421" spans="41:41">
      <c r="AO10421" s="119"/>
    </row>
    <row r="10422" spans="41:41">
      <c r="AO10422" s="119"/>
    </row>
    <row r="10423" spans="41:41">
      <c r="AO10423" s="119"/>
    </row>
    <row r="10424" spans="41:41">
      <c r="AO10424" s="119"/>
    </row>
    <row r="10425" spans="41:41">
      <c r="AO10425" s="119"/>
    </row>
    <row r="10426" spans="41:41">
      <c r="AO10426" s="119"/>
    </row>
    <row r="10427" spans="41:41">
      <c r="AO10427" s="119"/>
    </row>
    <row r="10428" spans="41:41">
      <c r="AO10428" s="119"/>
    </row>
    <row r="10429" spans="41:41">
      <c r="AO10429" s="119"/>
    </row>
    <row r="10430" spans="41:41">
      <c r="AO10430" s="119"/>
    </row>
    <row r="10431" spans="41:41">
      <c r="AO10431" s="119"/>
    </row>
    <row r="10432" spans="41:41">
      <c r="AO10432" s="119"/>
    </row>
    <row r="10433" spans="41:41">
      <c r="AO10433" s="119"/>
    </row>
    <row r="10434" spans="41:41">
      <c r="AO10434" s="119"/>
    </row>
    <row r="10435" spans="41:41">
      <c r="AO10435" s="119"/>
    </row>
    <row r="10436" spans="41:41">
      <c r="AO10436" s="119"/>
    </row>
    <row r="10437" spans="41:41">
      <c r="AO10437" s="119"/>
    </row>
    <row r="10438" spans="41:41">
      <c r="AO10438" s="119"/>
    </row>
    <row r="10439" spans="41:41">
      <c r="AO10439" s="119"/>
    </row>
    <row r="10440" spans="41:41">
      <c r="AO10440" s="119"/>
    </row>
    <row r="10441" spans="41:41">
      <c r="AO10441" s="119"/>
    </row>
    <row r="10442" spans="41:41">
      <c r="AO10442" s="119"/>
    </row>
    <row r="10443" spans="41:41">
      <c r="AO10443" s="119"/>
    </row>
    <row r="10444" spans="41:41">
      <c r="AO10444" s="119"/>
    </row>
    <row r="10445" spans="41:41">
      <c r="AO10445" s="119"/>
    </row>
    <row r="10446" spans="41:41">
      <c r="AO10446" s="119"/>
    </row>
    <row r="10447" spans="41:41">
      <c r="AO10447" s="119"/>
    </row>
    <row r="10448" spans="41:41">
      <c r="AO10448" s="119"/>
    </row>
    <row r="10449" spans="41:41">
      <c r="AO10449" s="119"/>
    </row>
    <row r="10450" spans="41:41">
      <c r="AO10450" s="119"/>
    </row>
    <row r="10451" spans="41:41">
      <c r="AO10451" s="119"/>
    </row>
    <row r="10452" spans="41:41">
      <c r="AO10452" s="119"/>
    </row>
    <row r="10453" spans="41:41">
      <c r="AO10453" s="119"/>
    </row>
    <row r="10454" spans="41:41">
      <c r="AO10454" s="119"/>
    </row>
    <row r="10455" spans="41:41">
      <c r="AO10455" s="119"/>
    </row>
    <row r="10456" spans="41:41">
      <c r="AO10456" s="119"/>
    </row>
    <row r="10457" spans="41:41">
      <c r="AO10457" s="119"/>
    </row>
    <row r="10458" spans="41:41">
      <c r="AO10458" s="119"/>
    </row>
    <row r="10459" spans="41:41">
      <c r="AO10459" s="119"/>
    </row>
    <row r="10460" spans="41:41">
      <c r="AO10460" s="119"/>
    </row>
    <row r="10461" spans="41:41">
      <c r="AO10461" s="119"/>
    </row>
    <row r="10462" spans="41:41">
      <c r="AO10462" s="119"/>
    </row>
    <row r="10463" spans="41:41">
      <c r="AO10463" s="119"/>
    </row>
    <row r="10464" spans="41:41">
      <c r="AO10464" s="119"/>
    </row>
    <row r="10465" spans="41:41">
      <c r="AO10465" s="119"/>
    </row>
    <row r="10466" spans="41:41">
      <c r="AO10466" s="119"/>
    </row>
    <row r="10467" spans="41:41">
      <c r="AO10467" s="119"/>
    </row>
    <row r="10468" spans="41:41">
      <c r="AO10468" s="119"/>
    </row>
    <row r="10469" spans="41:41">
      <c r="AO10469" s="119"/>
    </row>
    <row r="10470" spans="41:41">
      <c r="AO10470" s="119"/>
    </row>
    <row r="10471" spans="41:41">
      <c r="AO10471" s="119"/>
    </row>
    <row r="10472" spans="41:41">
      <c r="AO10472" s="119"/>
    </row>
    <row r="10473" spans="41:41">
      <c r="AO10473" s="119"/>
    </row>
    <row r="10474" spans="41:41">
      <c r="AO10474" s="119"/>
    </row>
    <row r="10475" spans="41:41">
      <c r="AO10475" s="119"/>
    </row>
    <row r="10476" spans="41:41">
      <c r="AO10476" s="119"/>
    </row>
    <row r="10477" spans="41:41">
      <c r="AO10477" s="119"/>
    </row>
    <row r="10478" spans="41:41">
      <c r="AO10478" s="119"/>
    </row>
    <row r="10479" spans="41:41">
      <c r="AO10479" s="119"/>
    </row>
    <row r="10480" spans="41:41">
      <c r="AO10480" s="119"/>
    </row>
    <row r="10481" spans="41:41">
      <c r="AO10481" s="119"/>
    </row>
    <row r="10482" spans="41:41">
      <c r="AO10482" s="119"/>
    </row>
    <row r="10483" spans="41:41">
      <c r="AO10483" s="119"/>
    </row>
    <row r="10484" spans="41:41">
      <c r="AO10484" s="119"/>
    </row>
    <row r="10485" spans="41:41">
      <c r="AO10485" s="119"/>
    </row>
    <row r="10486" spans="41:41">
      <c r="AO10486" s="119"/>
    </row>
    <row r="10487" spans="41:41">
      <c r="AO10487" s="119"/>
    </row>
    <row r="10488" spans="41:41">
      <c r="AO10488" s="119"/>
    </row>
    <row r="10489" spans="41:41">
      <c r="AO10489" s="119"/>
    </row>
    <row r="10490" spans="41:41">
      <c r="AO10490" s="119"/>
    </row>
    <row r="10491" spans="41:41">
      <c r="AO10491" s="119"/>
    </row>
    <row r="10492" spans="41:41">
      <c r="AO10492" s="119"/>
    </row>
    <row r="10493" spans="41:41">
      <c r="AO10493" s="119"/>
    </row>
    <row r="10494" spans="41:41">
      <c r="AO10494" s="119"/>
    </row>
    <row r="10495" spans="41:41">
      <c r="AO10495" s="119"/>
    </row>
    <row r="10496" spans="41:41">
      <c r="AO10496" s="119"/>
    </row>
    <row r="10497" spans="41:41">
      <c r="AO10497" s="119"/>
    </row>
    <row r="10498" spans="41:41">
      <c r="AO10498" s="119"/>
    </row>
    <row r="10499" spans="41:41">
      <c r="AO10499" s="119"/>
    </row>
    <row r="10500" spans="41:41">
      <c r="AO10500" s="119"/>
    </row>
    <row r="10501" spans="41:41">
      <c r="AO10501" s="119"/>
    </row>
    <row r="10502" spans="41:41">
      <c r="AO10502" s="119"/>
    </row>
    <row r="10503" spans="41:41">
      <c r="AO10503" s="119"/>
    </row>
    <row r="10504" spans="41:41">
      <c r="AO10504" s="119"/>
    </row>
    <row r="10505" spans="41:41">
      <c r="AO10505" s="119"/>
    </row>
    <row r="10506" spans="41:41">
      <c r="AO10506" s="119"/>
    </row>
    <row r="10507" spans="41:41">
      <c r="AO10507" s="119"/>
    </row>
    <row r="10508" spans="41:41">
      <c r="AO10508" s="119"/>
    </row>
    <row r="10509" spans="41:41">
      <c r="AO10509" s="119"/>
    </row>
    <row r="10510" spans="41:41">
      <c r="AO10510" s="119"/>
    </row>
    <row r="10511" spans="41:41">
      <c r="AO10511" s="119"/>
    </row>
    <row r="10512" spans="41:41">
      <c r="AO10512" s="119"/>
    </row>
    <row r="10513" spans="41:41">
      <c r="AO10513" s="119"/>
    </row>
    <row r="10514" spans="41:41">
      <c r="AO10514" s="119"/>
    </row>
    <row r="10515" spans="41:41">
      <c r="AO10515" s="119"/>
    </row>
    <row r="10516" spans="41:41">
      <c r="AO10516" s="119"/>
    </row>
    <row r="10517" spans="41:41">
      <c r="AO10517" s="119"/>
    </row>
    <row r="10518" spans="41:41">
      <c r="AO10518" s="119"/>
    </row>
    <row r="10519" spans="41:41">
      <c r="AO10519" s="119"/>
    </row>
    <row r="10520" spans="41:41">
      <c r="AO10520" s="119"/>
    </row>
    <row r="10521" spans="41:41">
      <c r="AO10521" s="119"/>
    </row>
    <row r="10522" spans="41:41">
      <c r="AO10522" s="119"/>
    </row>
    <row r="10523" spans="41:41">
      <c r="AO10523" s="119"/>
    </row>
    <row r="10524" spans="41:41">
      <c r="AO10524" s="119"/>
    </row>
    <row r="10525" spans="41:41">
      <c r="AO10525" s="119"/>
    </row>
    <row r="10526" spans="41:41">
      <c r="AO10526" s="119"/>
    </row>
    <row r="10527" spans="41:41">
      <c r="AO10527" s="119"/>
    </row>
    <row r="10528" spans="41:41">
      <c r="AO10528" s="119"/>
    </row>
    <row r="10529" spans="41:41">
      <c r="AO10529" s="119"/>
    </row>
    <row r="10530" spans="41:41">
      <c r="AO10530" s="119"/>
    </row>
    <row r="10531" spans="41:41">
      <c r="AO10531" s="119"/>
    </row>
    <row r="10532" spans="41:41">
      <c r="AO10532" s="119"/>
    </row>
    <row r="10533" spans="41:41">
      <c r="AO10533" s="119"/>
    </row>
    <row r="10534" spans="41:41">
      <c r="AO10534" s="119"/>
    </row>
    <row r="10535" spans="41:41">
      <c r="AO10535" s="119"/>
    </row>
    <row r="10536" spans="41:41">
      <c r="AO10536" s="119"/>
    </row>
    <row r="10537" spans="41:41">
      <c r="AO10537" s="119"/>
    </row>
    <row r="10538" spans="41:41">
      <c r="AO10538" s="119"/>
    </row>
    <row r="10539" spans="41:41">
      <c r="AO10539" s="119"/>
    </row>
    <row r="10540" spans="41:41">
      <c r="AO10540" s="119"/>
    </row>
    <row r="10541" spans="41:41">
      <c r="AO10541" s="119"/>
    </row>
    <row r="10542" spans="41:41">
      <c r="AO10542" s="119"/>
    </row>
    <row r="10543" spans="41:41">
      <c r="AO10543" s="119"/>
    </row>
    <row r="10544" spans="41:41">
      <c r="AO10544" s="119"/>
    </row>
    <row r="10545" spans="41:41">
      <c r="AO10545" s="119"/>
    </row>
    <row r="10546" spans="41:41">
      <c r="AO10546" s="119"/>
    </row>
    <row r="10547" spans="41:41">
      <c r="AO10547" s="119"/>
    </row>
    <row r="10548" spans="41:41">
      <c r="AO10548" s="119"/>
    </row>
    <row r="10549" spans="41:41">
      <c r="AO10549" s="119"/>
    </row>
    <row r="10550" spans="41:41">
      <c r="AO10550" s="119"/>
    </row>
    <row r="10551" spans="41:41">
      <c r="AO10551" s="119"/>
    </row>
    <row r="10552" spans="41:41">
      <c r="AO10552" s="119"/>
    </row>
    <row r="10553" spans="41:41">
      <c r="AO10553" s="119"/>
    </row>
    <row r="10554" spans="41:41">
      <c r="AO10554" s="119"/>
    </row>
    <row r="10555" spans="41:41">
      <c r="AO10555" s="119"/>
    </row>
    <row r="10556" spans="41:41">
      <c r="AO10556" s="119"/>
    </row>
    <row r="10557" spans="41:41">
      <c r="AO10557" s="119"/>
    </row>
    <row r="10558" spans="41:41">
      <c r="AO10558" s="119"/>
    </row>
    <row r="10559" spans="41:41">
      <c r="AO10559" s="119"/>
    </row>
    <row r="10560" spans="41:41">
      <c r="AO10560" s="119"/>
    </row>
    <row r="10561" spans="41:41">
      <c r="AO10561" s="119"/>
    </row>
    <row r="10562" spans="41:41">
      <c r="AO10562" s="119"/>
    </row>
    <row r="10563" spans="41:41">
      <c r="AO10563" s="119"/>
    </row>
    <row r="10564" spans="41:41">
      <c r="AO10564" s="119"/>
    </row>
    <row r="10565" spans="41:41">
      <c r="AO10565" s="119"/>
    </row>
    <row r="10566" spans="41:41">
      <c r="AO10566" s="119"/>
    </row>
    <row r="10567" spans="41:41">
      <c r="AO10567" s="119"/>
    </row>
    <row r="10568" spans="41:41">
      <c r="AO10568" s="119"/>
    </row>
    <row r="10569" spans="41:41">
      <c r="AO10569" s="119"/>
    </row>
    <row r="10570" spans="41:41">
      <c r="AO10570" s="119"/>
    </row>
    <row r="10571" spans="41:41">
      <c r="AO10571" s="119"/>
    </row>
    <row r="10572" spans="41:41">
      <c r="AO10572" s="119"/>
    </row>
    <row r="10573" spans="41:41">
      <c r="AO10573" s="119"/>
    </row>
    <row r="10574" spans="41:41">
      <c r="AO10574" s="119"/>
    </row>
    <row r="10575" spans="41:41">
      <c r="AO10575" s="119"/>
    </row>
    <row r="10576" spans="41:41">
      <c r="AO10576" s="119"/>
    </row>
    <row r="10577" spans="41:41">
      <c r="AO10577" s="119"/>
    </row>
    <row r="10578" spans="41:41">
      <c r="AO10578" s="119"/>
    </row>
    <row r="10579" spans="41:41">
      <c r="AO10579" s="119"/>
    </row>
    <row r="10580" spans="41:41">
      <c r="AO10580" s="119"/>
    </row>
    <row r="10581" spans="41:41">
      <c r="AO10581" s="119"/>
    </row>
    <row r="10582" spans="41:41">
      <c r="AO10582" s="119"/>
    </row>
    <row r="10583" spans="41:41">
      <c r="AO10583" s="119"/>
    </row>
    <row r="10584" spans="41:41">
      <c r="AO10584" s="119"/>
    </row>
    <row r="10585" spans="41:41">
      <c r="AO10585" s="119"/>
    </row>
    <row r="10586" spans="41:41">
      <c r="AO10586" s="119"/>
    </row>
    <row r="10587" spans="41:41">
      <c r="AO10587" s="119"/>
    </row>
    <row r="10588" spans="41:41">
      <c r="AO10588" s="119"/>
    </row>
    <row r="10589" spans="41:41">
      <c r="AO10589" s="119"/>
    </row>
    <row r="10590" spans="41:41">
      <c r="AO10590" s="119"/>
    </row>
    <row r="10591" spans="41:41">
      <c r="AO10591" s="119"/>
    </row>
    <row r="10592" spans="41:41">
      <c r="AO10592" s="119"/>
    </row>
    <row r="10593" spans="41:41">
      <c r="AO10593" s="119"/>
    </row>
    <row r="10594" spans="41:41">
      <c r="AO10594" s="119"/>
    </row>
    <row r="10595" spans="41:41">
      <c r="AO10595" s="119"/>
    </row>
    <row r="10596" spans="41:41">
      <c r="AO10596" s="119"/>
    </row>
    <row r="10597" spans="41:41">
      <c r="AO10597" s="119"/>
    </row>
    <row r="10598" spans="41:41">
      <c r="AO10598" s="119"/>
    </row>
    <row r="10599" spans="41:41">
      <c r="AO10599" s="119"/>
    </row>
    <row r="10600" spans="41:41">
      <c r="AO10600" s="119"/>
    </row>
    <row r="10601" spans="41:41">
      <c r="AO10601" s="119"/>
    </row>
    <row r="10602" spans="41:41">
      <c r="AO10602" s="119"/>
    </row>
    <row r="10603" spans="41:41">
      <c r="AO10603" s="119"/>
    </row>
    <row r="10604" spans="41:41">
      <c r="AO10604" s="119"/>
    </row>
    <row r="10605" spans="41:41">
      <c r="AO10605" s="119"/>
    </row>
    <row r="10606" spans="41:41">
      <c r="AO10606" s="119"/>
    </row>
    <row r="10607" spans="41:41">
      <c r="AO10607" s="119"/>
    </row>
    <row r="10608" spans="41:41">
      <c r="AO10608" s="119"/>
    </row>
    <row r="10609" spans="41:41">
      <c r="AO10609" s="119"/>
    </row>
    <row r="10610" spans="41:41">
      <c r="AO10610" s="119"/>
    </row>
    <row r="10611" spans="41:41">
      <c r="AO10611" s="119"/>
    </row>
    <row r="10612" spans="41:41">
      <c r="AO10612" s="119"/>
    </row>
    <row r="10613" spans="41:41">
      <c r="AO10613" s="119"/>
    </row>
    <row r="10614" spans="41:41">
      <c r="AO10614" s="119"/>
    </row>
    <row r="10615" spans="41:41">
      <c r="AO10615" s="119"/>
    </row>
    <row r="10616" spans="41:41">
      <c r="AO10616" s="119"/>
    </row>
    <row r="10617" spans="41:41">
      <c r="AO10617" s="119"/>
    </row>
    <row r="10618" spans="41:41">
      <c r="AO10618" s="119"/>
    </row>
    <row r="10619" spans="41:41">
      <c r="AO10619" s="119"/>
    </row>
    <row r="10620" spans="41:41">
      <c r="AO10620" s="119"/>
    </row>
    <row r="10621" spans="41:41">
      <c r="AO10621" s="119"/>
    </row>
    <row r="10622" spans="41:41">
      <c r="AO10622" s="119"/>
    </row>
    <row r="10623" spans="41:41">
      <c r="AO10623" s="119"/>
    </row>
    <row r="10624" spans="41:41">
      <c r="AO10624" s="119"/>
    </row>
    <row r="10625" spans="41:41">
      <c r="AO10625" s="119"/>
    </row>
    <row r="10626" spans="41:41">
      <c r="AO10626" s="119"/>
    </row>
    <row r="10627" spans="41:41">
      <c r="AO10627" s="119"/>
    </row>
    <row r="10628" spans="41:41">
      <c r="AO10628" s="119"/>
    </row>
    <row r="10629" spans="41:41">
      <c r="AO10629" s="119"/>
    </row>
    <row r="10630" spans="41:41">
      <c r="AO10630" s="119"/>
    </row>
    <row r="10631" spans="41:41">
      <c r="AO10631" s="119"/>
    </row>
    <row r="10632" spans="41:41">
      <c r="AO10632" s="119"/>
    </row>
    <row r="10633" spans="41:41">
      <c r="AO10633" s="119"/>
    </row>
    <row r="10634" spans="41:41">
      <c r="AO10634" s="119"/>
    </row>
    <row r="10635" spans="41:41">
      <c r="AO10635" s="119"/>
    </row>
    <row r="10636" spans="41:41">
      <c r="AO10636" s="119"/>
    </row>
    <row r="10637" spans="41:41">
      <c r="AO10637" s="119"/>
    </row>
    <row r="10638" spans="41:41">
      <c r="AO10638" s="119"/>
    </row>
    <row r="10639" spans="41:41">
      <c r="AO10639" s="119"/>
    </row>
    <row r="10640" spans="41:41">
      <c r="AO10640" s="119"/>
    </row>
    <row r="10641" spans="41:41">
      <c r="AO10641" s="119"/>
    </row>
    <row r="10642" spans="41:41">
      <c r="AO10642" s="119"/>
    </row>
    <row r="10643" spans="41:41">
      <c r="AO10643" s="119"/>
    </row>
    <row r="10644" spans="41:41">
      <c r="AO10644" s="119"/>
    </row>
    <row r="10645" spans="41:41">
      <c r="AO10645" s="119"/>
    </row>
    <row r="10646" spans="41:41">
      <c r="AO10646" s="119"/>
    </row>
    <row r="10647" spans="41:41">
      <c r="AO10647" s="119"/>
    </row>
    <row r="10648" spans="41:41">
      <c r="AO10648" s="119"/>
    </row>
    <row r="10649" spans="41:41">
      <c r="AO10649" s="119"/>
    </row>
    <row r="10650" spans="41:41">
      <c r="AO10650" s="119"/>
    </row>
    <row r="10651" spans="41:41">
      <c r="AO10651" s="119"/>
    </row>
    <row r="10652" spans="41:41">
      <c r="AO10652" s="119"/>
    </row>
    <row r="10653" spans="41:41">
      <c r="AO10653" s="119"/>
    </row>
    <row r="10654" spans="41:41">
      <c r="AO10654" s="119"/>
    </row>
    <row r="10655" spans="41:41">
      <c r="AO10655" s="119"/>
    </row>
    <row r="10656" spans="41:41">
      <c r="AO10656" s="119"/>
    </row>
    <row r="10657" spans="41:41">
      <c r="AO10657" s="119"/>
    </row>
    <row r="10658" spans="41:41">
      <c r="AO10658" s="119"/>
    </row>
    <row r="10659" spans="41:41">
      <c r="AO10659" s="119"/>
    </row>
    <row r="10660" spans="41:41">
      <c r="AO10660" s="119"/>
    </row>
    <row r="10661" spans="41:41">
      <c r="AO10661" s="119"/>
    </row>
    <row r="10662" spans="41:41">
      <c r="AO10662" s="119"/>
    </row>
    <row r="10663" spans="41:41">
      <c r="AO10663" s="119"/>
    </row>
    <row r="10664" spans="41:41">
      <c r="AO10664" s="119"/>
    </row>
    <row r="10665" spans="41:41">
      <c r="AO10665" s="119"/>
    </row>
    <row r="10666" spans="41:41">
      <c r="AO10666" s="119"/>
    </row>
    <row r="10667" spans="41:41">
      <c r="AO10667" s="119"/>
    </row>
    <row r="10668" spans="41:41">
      <c r="AO10668" s="119"/>
    </row>
    <row r="10669" spans="41:41">
      <c r="AO10669" s="119"/>
    </row>
    <row r="10670" spans="41:41">
      <c r="AO10670" s="119"/>
    </row>
    <row r="10671" spans="41:41">
      <c r="AO10671" s="119"/>
    </row>
    <row r="10672" spans="41:41">
      <c r="AO10672" s="119"/>
    </row>
    <row r="10673" spans="41:41">
      <c r="AO10673" s="119"/>
    </row>
    <row r="10674" spans="41:41">
      <c r="AO10674" s="119"/>
    </row>
    <row r="10675" spans="41:41">
      <c r="AO10675" s="119"/>
    </row>
    <row r="10676" spans="41:41">
      <c r="AO10676" s="119"/>
    </row>
    <row r="10677" spans="41:41">
      <c r="AO10677" s="119"/>
    </row>
    <row r="10678" spans="41:41">
      <c r="AO10678" s="119"/>
    </row>
    <row r="10679" spans="41:41">
      <c r="AO10679" s="119"/>
    </row>
    <row r="10680" spans="41:41">
      <c r="AO10680" s="119"/>
    </row>
    <row r="10681" spans="41:41">
      <c r="AO10681" s="119"/>
    </row>
    <row r="10682" spans="41:41">
      <c r="AO10682" s="119"/>
    </row>
    <row r="10683" spans="41:41">
      <c r="AO10683" s="119"/>
    </row>
    <row r="10684" spans="41:41">
      <c r="AO10684" s="119"/>
    </row>
    <row r="10685" spans="41:41">
      <c r="AO10685" s="119"/>
    </row>
    <row r="10686" spans="41:41">
      <c r="AO10686" s="119"/>
    </row>
    <row r="10687" spans="41:41">
      <c r="AO10687" s="119"/>
    </row>
    <row r="10688" spans="41:41">
      <c r="AO10688" s="119"/>
    </row>
    <row r="10689" spans="41:41">
      <c r="AO10689" s="119"/>
    </row>
    <row r="10690" spans="41:41">
      <c r="AO10690" s="119"/>
    </row>
    <row r="10691" spans="41:41">
      <c r="AO10691" s="119"/>
    </row>
    <row r="10692" spans="41:41">
      <c r="AO10692" s="119"/>
    </row>
    <row r="10693" spans="41:41">
      <c r="AO10693" s="119"/>
    </row>
    <row r="10694" spans="41:41">
      <c r="AO10694" s="119"/>
    </row>
    <row r="10695" spans="41:41">
      <c r="AO10695" s="119"/>
    </row>
    <row r="10696" spans="41:41">
      <c r="AO10696" s="119"/>
    </row>
    <row r="10697" spans="41:41">
      <c r="AO10697" s="119"/>
    </row>
    <row r="10698" spans="41:41">
      <c r="AO10698" s="119"/>
    </row>
    <row r="10699" spans="41:41">
      <c r="AO10699" s="119"/>
    </row>
    <row r="10700" spans="41:41">
      <c r="AO10700" s="119"/>
    </row>
    <row r="10701" spans="41:41">
      <c r="AO10701" s="119"/>
    </row>
    <row r="10702" spans="41:41">
      <c r="AO10702" s="119"/>
    </row>
    <row r="10703" spans="41:41">
      <c r="AO10703" s="119"/>
    </row>
    <row r="10704" spans="41:41">
      <c r="AO10704" s="119"/>
    </row>
    <row r="10705" spans="41:41">
      <c r="AO10705" s="119"/>
    </row>
    <row r="10706" spans="41:41">
      <c r="AO10706" s="119"/>
    </row>
    <row r="10707" spans="41:41">
      <c r="AO10707" s="119"/>
    </row>
    <row r="10708" spans="41:41">
      <c r="AO10708" s="119"/>
    </row>
    <row r="10709" spans="41:41">
      <c r="AO10709" s="119"/>
    </row>
    <row r="10710" spans="41:41">
      <c r="AO10710" s="119"/>
    </row>
    <row r="10711" spans="41:41">
      <c r="AO10711" s="119"/>
    </row>
    <row r="10712" spans="41:41">
      <c r="AO10712" s="119"/>
    </row>
    <row r="10713" spans="41:41">
      <c r="AO10713" s="119"/>
    </row>
    <row r="10714" spans="41:41">
      <c r="AO10714" s="119"/>
    </row>
    <row r="10715" spans="41:41">
      <c r="AO10715" s="119"/>
    </row>
    <row r="10716" spans="41:41">
      <c r="AO10716" s="119"/>
    </row>
    <row r="10717" spans="41:41">
      <c r="AO10717" s="119"/>
    </row>
    <row r="10718" spans="41:41">
      <c r="AO10718" s="119"/>
    </row>
    <row r="10719" spans="41:41">
      <c r="AO10719" s="119"/>
    </row>
    <row r="10720" spans="41:41">
      <c r="AO10720" s="119"/>
    </row>
    <row r="10721" spans="41:41">
      <c r="AO10721" s="119"/>
    </row>
    <row r="10722" spans="41:41">
      <c r="AO10722" s="119"/>
    </row>
    <row r="10723" spans="41:41">
      <c r="AO10723" s="119"/>
    </row>
    <row r="10724" spans="41:41">
      <c r="AO10724" s="119"/>
    </row>
    <row r="10725" spans="41:41">
      <c r="AO10725" s="119"/>
    </row>
    <row r="10726" spans="41:41">
      <c r="AO10726" s="119"/>
    </row>
    <row r="10727" spans="41:41">
      <c r="AO10727" s="119"/>
    </row>
    <row r="10728" spans="41:41">
      <c r="AO10728" s="119"/>
    </row>
    <row r="10729" spans="41:41">
      <c r="AO10729" s="119"/>
    </row>
    <row r="10730" spans="41:41">
      <c r="AO10730" s="119"/>
    </row>
    <row r="10731" spans="41:41">
      <c r="AO10731" s="119"/>
    </row>
    <row r="10732" spans="41:41">
      <c r="AO10732" s="119"/>
    </row>
    <row r="10733" spans="41:41">
      <c r="AO10733" s="119"/>
    </row>
    <row r="10734" spans="41:41">
      <c r="AO10734" s="119"/>
    </row>
    <row r="10735" spans="41:41">
      <c r="AO10735" s="119"/>
    </row>
    <row r="10736" spans="41:41">
      <c r="AO10736" s="119"/>
    </row>
    <row r="10737" spans="41:41">
      <c r="AO10737" s="119"/>
    </row>
    <row r="10738" spans="41:41">
      <c r="AO10738" s="119"/>
    </row>
    <row r="10739" spans="41:41">
      <c r="AO10739" s="119"/>
    </row>
    <row r="10740" spans="41:41">
      <c r="AO10740" s="119"/>
    </row>
    <row r="10741" spans="41:41">
      <c r="AO10741" s="119"/>
    </row>
    <row r="10742" spans="41:41">
      <c r="AO10742" s="119"/>
    </row>
    <row r="10743" spans="41:41">
      <c r="AO10743" s="119"/>
    </row>
    <row r="10744" spans="41:41">
      <c r="AO10744" s="119"/>
    </row>
    <row r="10745" spans="41:41">
      <c r="AO10745" s="119"/>
    </row>
    <row r="10746" spans="41:41">
      <c r="AO10746" s="119"/>
    </row>
    <row r="10747" spans="41:41">
      <c r="AO10747" s="119"/>
    </row>
    <row r="10748" spans="41:41">
      <c r="AO10748" s="119"/>
    </row>
    <row r="10749" spans="41:41">
      <c r="AO10749" s="119"/>
    </row>
    <row r="10750" spans="41:41">
      <c r="AO10750" s="119"/>
    </row>
    <row r="10751" spans="41:41">
      <c r="AO10751" s="119"/>
    </row>
    <row r="10752" spans="41:41">
      <c r="AO10752" s="119"/>
    </row>
    <row r="10753" spans="41:41">
      <c r="AO10753" s="119"/>
    </row>
    <row r="10754" spans="41:41">
      <c r="AO10754" s="119"/>
    </row>
    <row r="10755" spans="41:41">
      <c r="AO10755" s="119"/>
    </row>
    <row r="10756" spans="41:41">
      <c r="AO10756" s="119"/>
    </row>
    <row r="10757" spans="41:41">
      <c r="AO10757" s="119"/>
    </row>
    <row r="10758" spans="41:41">
      <c r="AO10758" s="119"/>
    </row>
    <row r="10759" spans="41:41">
      <c r="AO10759" s="119"/>
    </row>
    <row r="10760" spans="41:41">
      <c r="AO10760" s="119"/>
    </row>
    <row r="10761" spans="41:41">
      <c r="AO10761" s="119"/>
    </row>
    <row r="10762" spans="41:41">
      <c r="AO10762" s="119"/>
    </row>
    <row r="10763" spans="41:41">
      <c r="AO10763" s="119"/>
    </row>
    <row r="10764" spans="41:41">
      <c r="AO10764" s="119"/>
    </row>
    <row r="10765" spans="41:41">
      <c r="AO10765" s="119"/>
    </row>
    <row r="10766" spans="41:41">
      <c r="AO10766" s="119"/>
    </row>
    <row r="10767" spans="41:41">
      <c r="AO10767" s="119"/>
    </row>
    <row r="10768" spans="41:41">
      <c r="AO10768" s="119"/>
    </row>
    <row r="10769" spans="41:41">
      <c r="AO10769" s="119"/>
    </row>
    <row r="10770" spans="41:41">
      <c r="AO10770" s="119"/>
    </row>
    <row r="10771" spans="41:41">
      <c r="AO10771" s="119"/>
    </row>
    <row r="10772" spans="41:41">
      <c r="AO10772" s="119"/>
    </row>
    <row r="10773" spans="41:41">
      <c r="AO10773" s="119"/>
    </row>
    <row r="10774" spans="41:41">
      <c r="AO10774" s="119"/>
    </row>
    <row r="10775" spans="41:41">
      <c r="AO10775" s="119"/>
    </row>
    <row r="10776" spans="41:41">
      <c r="AO10776" s="119"/>
    </row>
    <row r="10777" spans="41:41">
      <c r="AO10777" s="119"/>
    </row>
    <row r="10778" spans="41:41">
      <c r="AO10778" s="119"/>
    </row>
    <row r="10779" spans="41:41">
      <c r="AO10779" s="119"/>
    </row>
    <row r="10780" spans="41:41">
      <c r="AO10780" s="119"/>
    </row>
    <row r="10781" spans="41:41">
      <c r="AO10781" s="119"/>
    </row>
    <row r="10782" spans="41:41">
      <c r="AO10782" s="119"/>
    </row>
    <row r="10783" spans="41:41">
      <c r="AO10783" s="119"/>
    </row>
    <row r="10784" spans="41:41">
      <c r="AO10784" s="119"/>
    </row>
    <row r="10785" spans="41:41">
      <c r="AO10785" s="119"/>
    </row>
    <row r="10786" spans="41:41">
      <c r="AO10786" s="119"/>
    </row>
    <row r="10787" spans="41:41">
      <c r="AO10787" s="119"/>
    </row>
    <row r="10788" spans="41:41">
      <c r="AO10788" s="119"/>
    </row>
    <row r="10789" spans="41:41">
      <c r="AO10789" s="119"/>
    </row>
    <row r="10790" spans="41:41">
      <c r="AO10790" s="119"/>
    </row>
    <row r="10791" spans="41:41">
      <c r="AO10791" s="119"/>
    </row>
    <row r="10792" spans="41:41">
      <c r="AO10792" s="119"/>
    </row>
    <row r="10793" spans="41:41">
      <c r="AO10793" s="119"/>
    </row>
    <row r="10794" spans="41:41">
      <c r="AO10794" s="119"/>
    </row>
    <row r="10795" spans="41:41">
      <c r="AO10795" s="119"/>
    </row>
    <row r="10796" spans="41:41">
      <c r="AO10796" s="119"/>
    </row>
    <row r="10797" spans="41:41">
      <c r="AO10797" s="119"/>
    </row>
    <row r="10798" spans="41:41">
      <c r="AO10798" s="119"/>
    </row>
    <row r="10799" spans="41:41">
      <c r="AO10799" s="119"/>
    </row>
    <row r="10800" spans="41:41">
      <c r="AO10800" s="119"/>
    </row>
    <row r="10801" spans="41:41">
      <c r="AO10801" s="119"/>
    </row>
    <row r="10802" spans="41:41">
      <c r="AO10802" s="119"/>
    </row>
    <row r="10803" spans="41:41">
      <c r="AO10803" s="119"/>
    </row>
    <row r="10804" spans="41:41">
      <c r="AO10804" s="119"/>
    </row>
    <row r="10805" spans="41:41">
      <c r="AO10805" s="119"/>
    </row>
    <row r="10806" spans="41:41">
      <c r="AO10806" s="119"/>
    </row>
    <row r="10807" spans="41:41">
      <c r="AO10807" s="119"/>
    </row>
    <row r="10808" spans="41:41">
      <c r="AO10808" s="119"/>
    </row>
    <row r="10809" spans="41:41">
      <c r="AO10809" s="119"/>
    </row>
    <row r="10810" spans="41:41">
      <c r="AO10810" s="119"/>
    </row>
    <row r="10811" spans="41:41">
      <c r="AO10811" s="119"/>
    </row>
    <row r="10812" spans="41:41">
      <c r="AO10812" s="119"/>
    </row>
    <row r="10813" spans="41:41">
      <c r="AO10813" s="119"/>
    </row>
    <row r="10814" spans="41:41">
      <c r="AO10814" s="119"/>
    </row>
    <row r="10815" spans="41:41">
      <c r="AO10815" s="119"/>
    </row>
    <row r="10816" spans="41:41">
      <c r="AO10816" s="119"/>
    </row>
    <row r="10817" spans="41:41">
      <c r="AO10817" s="119"/>
    </row>
    <row r="10818" spans="41:41">
      <c r="AO10818" s="119"/>
    </row>
    <row r="10819" spans="41:41">
      <c r="AO10819" s="119"/>
    </row>
    <row r="10820" spans="41:41">
      <c r="AO10820" s="119"/>
    </row>
    <row r="10821" spans="41:41">
      <c r="AO10821" s="119"/>
    </row>
    <row r="10822" spans="41:41">
      <c r="AO10822" s="119"/>
    </row>
    <row r="10823" spans="41:41">
      <c r="AO10823" s="119"/>
    </row>
    <row r="10824" spans="41:41">
      <c r="AO10824" s="119"/>
    </row>
    <row r="10825" spans="41:41">
      <c r="AO10825" s="119"/>
    </row>
    <row r="10826" spans="41:41">
      <c r="AO10826" s="119"/>
    </row>
    <row r="10827" spans="41:41">
      <c r="AO10827" s="119"/>
    </row>
    <row r="10828" spans="41:41">
      <c r="AO10828" s="119"/>
    </row>
    <row r="10829" spans="41:41">
      <c r="AO10829" s="119"/>
    </row>
    <row r="10830" spans="41:41">
      <c r="AO10830" s="119"/>
    </row>
    <row r="10831" spans="41:41">
      <c r="AO10831" s="119"/>
    </row>
    <row r="10832" spans="41:41">
      <c r="AO10832" s="119"/>
    </row>
    <row r="10833" spans="41:41">
      <c r="AO10833" s="119"/>
    </row>
    <row r="10834" spans="41:41">
      <c r="AO10834" s="119"/>
    </row>
    <row r="10835" spans="41:41">
      <c r="AO10835" s="119"/>
    </row>
    <row r="10836" spans="41:41">
      <c r="AO10836" s="119"/>
    </row>
    <row r="10837" spans="41:41">
      <c r="AO10837" s="119"/>
    </row>
    <row r="10838" spans="41:41">
      <c r="AO10838" s="119"/>
    </row>
    <row r="10839" spans="41:41">
      <c r="AO10839" s="119"/>
    </row>
    <row r="10840" spans="41:41">
      <c r="AO10840" s="119"/>
    </row>
    <row r="10841" spans="41:41">
      <c r="AO10841" s="119"/>
    </row>
    <row r="10842" spans="41:41">
      <c r="AO10842" s="119"/>
    </row>
    <row r="10843" spans="41:41">
      <c r="AO10843" s="119"/>
    </row>
    <row r="10844" spans="41:41">
      <c r="AO10844" s="119"/>
    </row>
    <row r="10845" spans="41:41">
      <c r="AO10845" s="119"/>
    </row>
    <row r="10846" spans="41:41">
      <c r="AO10846" s="119"/>
    </row>
    <row r="10847" spans="41:41">
      <c r="AO10847" s="119"/>
    </row>
    <row r="10848" spans="41:41">
      <c r="AO10848" s="119"/>
    </row>
    <row r="10849" spans="41:41">
      <c r="AO10849" s="119"/>
    </row>
    <row r="10850" spans="41:41">
      <c r="AO10850" s="119"/>
    </row>
    <row r="10851" spans="41:41">
      <c r="AO10851" s="119"/>
    </row>
    <row r="10852" spans="41:41">
      <c r="AO10852" s="119"/>
    </row>
    <row r="10853" spans="41:41">
      <c r="AO10853" s="119"/>
    </row>
    <row r="10854" spans="41:41">
      <c r="AO10854" s="119"/>
    </row>
    <row r="10855" spans="41:41">
      <c r="AO10855" s="119"/>
    </row>
    <row r="10856" spans="41:41">
      <c r="AO10856" s="119"/>
    </row>
    <row r="10857" spans="41:41">
      <c r="AO10857" s="119"/>
    </row>
    <row r="10858" spans="41:41">
      <c r="AO10858" s="119"/>
    </row>
    <row r="10859" spans="41:41">
      <c r="AO10859" s="119"/>
    </row>
    <row r="10860" spans="41:41">
      <c r="AO10860" s="119"/>
    </row>
    <row r="10861" spans="41:41">
      <c r="AO10861" s="119"/>
    </row>
    <row r="10862" spans="41:41">
      <c r="AO10862" s="119"/>
    </row>
    <row r="10863" spans="41:41">
      <c r="AO10863" s="119"/>
    </row>
    <row r="10864" spans="41:41">
      <c r="AO10864" s="119"/>
    </row>
    <row r="10865" spans="41:41">
      <c r="AO10865" s="119"/>
    </row>
    <row r="10866" spans="41:41">
      <c r="AO10866" s="119"/>
    </row>
    <row r="10867" spans="41:41">
      <c r="AO10867" s="119"/>
    </row>
    <row r="10868" spans="41:41">
      <c r="AO10868" s="119"/>
    </row>
    <row r="10869" spans="41:41">
      <c r="AO10869" s="119"/>
    </row>
    <row r="10870" spans="41:41">
      <c r="AO10870" s="119"/>
    </row>
    <row r="10871" spans="41:41">
      <c r="AO10871" s="119"/>
    </row>
    <row r="10872" spans="41:41">
      <c r="AO10872" s="119"/>
    </row>
    <row r="10873" spans="41:41">
      <c r="AO10873" s="119"/>
    </row>
    <row r="10874" spans="41:41">
      <c r="AO10874" s="119"/>
    </row>
    <row r="10875" spans="41:41">
      <c r="AO10875" s="119"/>
    </row>
    <row r="10876" spans="41:41">
      <c r="AO10876" s="119"/>
    </row>
    <row r="10877" spans="41:41">
      <c r="AO10877" s="119"/>
    </row>
    <row r="10878" spans="41:41">
      <c r="AO10878" s="119"/>
    </row>
    <row r="10879" spans="41:41">
      <c r="AO10879" s="119"/>
    </row>
    <row r="10880" spans="41:41">
      <c r="AO10880" s="119"/>
    </row>
    <row r="10881" spans="41:41">
      <c r="AO10881" s="119"/>
    </row>
    <row r="10882" spans="41:41">
      <c r="AO10882" s="119"/>
    </row>
    <row r="10883" spans="41:41">
      <c r="AO10883" s="119"/>
    </row>
    <row r="10884" spans="41:41">
      <c r="AO10884" s="119"/>
    </row>
    <row r="10885" spans="41:41">
      <c r="AO10885" s="119"/>
    </row>
    <row r="10886" spans="41:41">
      <c r="AO10886" s="119"/>
    </row>
    <row r="10887" spans="41:41">
      <c r="AO10887" s="119"/>
    </row>
    <row r="10888" spans="41:41">
      <c r="AO10888" s="119"/>
    </row>
    <row r="10889" spans="41:41">
      <c r="AO10889" s="119"/>
    </row>
    <row r="10890" spans="41:41">
      <c r="AO10890" s="119"/>
    </row>
    <row r="10891" spans="41:41">
      <c r="AO10891" s="119"/>
    </row>
    <row r="10892" spans="41:41">
      <c r="AO10892" s="119"/>
    </row>
    <row r="10893" spans="41:41">
      <c r="AO10893" s="119"/>
    </row>
    <row r="10894" spans="41:41">
      <c r="AO10894" s="119"/>
    </row>
    <row r="10895" spans="41:41">
      <c r="AO10895" s="119"/>
    </row>
    <row r="10896" spans="41:41">
      <c r="AO10896" s="119"/>
    </row>
    <row r="10897" spans="41:41">
      <c r="AO10897" s="119"/>
    </row>
    <row r="10898" spans="41:41">
      <c r="AO10898" s="119"/>
    </row>
    <row r="10899" spans="41:41">
      <c r="AO10899" s="119"/>
    </row>
    <row r="10900" spans="41:41">
      <c r="AO10900" s="119"/>
    </row>
    <row r="10901" spans="41:41">
      <c r="AO10901" s="119"/>
    </row>
    <row r="10902" spans="41:41">
      <c r="AO10902" s="119"/>
    </row>
    <row r="10903" spans="41:41">
      <c r="AO10903" s="119"/>
    </row>
    <row r="10904" spans="41:41">
      <c r="AO10904" s="119"/>
    </row>
    <row r="10905" spans="41:41">
      <c r="AO10905" s="119"/>
    </row>
    <row r="10906" spans="41:41">
      <c r="AO10906" s="119"/>
    </row>
    <row r="10907" spans="41:41">
      <c r="AO10907" s="119"/>
    </row>
    <row r="10908" spans="41:41">
      <c r="AO10908" s="119"/>
    </row>
    <row r="10909" spans="41:41">
      <c r="AO10909" s="119"/>
    </row>
    <row r="10910" spans="41:41">
      <c r="AO10910" s="119"/>
    </row>
    <row r="10911" spans="41:41">
      <c r="AO10911" s="119"/>
    </row>
    <row r="10912" spans="41:41">
      <c r="AO10912" s="119"/>
    </row>
    <row r="10913" spans="41:41">
      <c r="AO10913" s="119"/>
    </row>
    <row r="10914" spans="41:41">
      <c r="AO10914" s="119"/>
    </row>
    <row r="10915" spans="41:41">
      <c r="AO10915" s="119"/>
    </row>
    <row r="10916" spans="41:41">
      <c r="AO10916" s="119"/>
    </row>
    <row r="10917" spans="41:41">
      <c r="AO10917" s="119"/>
    </row>
    <row r="10918" spans="41:41">
      <c r="AO10918" s="119"/>
    </row>
    <row r="10919" spans="41:41">
      <c r="AO10919" s="119"/>
    </row>
    <row r="10920" spans="41:41">
      <c r="AO10920" s="119"/>
    </row>
    <row r="10921" spans="41:41">
      <c r="AO10921" s="119"/>
    </row>
    <row r="10922" spans="41:41">
      <c r="AO10922" s="119"/>
    </row>
    <row r="10923" spans="41:41">
      <c r="AO10923" s="119"/>
    </row>
    <row r="10924" spans="41:41">
      <c r="AO10924" s="119"/>
    </row>
    <row r="10925" spans="41:41">
      <c r="AO10925" s="119"/>
    </row>
    <row r="10926" spans="41:41">
      <c r="AO10926" s="119"/>
    </row>
    <row r="10927" spans="41:41">
      <c r="AO10927" s="119"/>
    </row>
    <row r="10928" spans="41:41">
      <c r="AO10928" s="119"/>
    </row>
    <row r="10929" spans="41:41">
      <c r="AO10929" s="119"/>
    </row>
    <row r="10930" spans="41:41">
      <c r="AO10930" s="119"/>
    </row>
    <row r="10931" spans="41:41">
      <c r="AO10931" s="119"/>
    </row>
    <row r="10932" spans="41:41">
      <c r="AO10932" s="119"/>
    </row>
    <row r="10933" spans="41:41">
      <c r="AO10933" s="119"/>
    </row>
    <row r="10934" spans="41:41">
      <c r="AO10934" s="119"/>
    </row>
    <row r="10935" spans="41:41">
      <c r="AO10935" s="119"/>
    </row>
    <row r="10936" spans="41:41">
      <c r="AO10936" s="119"/>
    </row>
    <row r="10937" spans="41:41">
      <c r="AO10937" s="119"/>
    </row>
    <row r="10938" spans="41:41">
      <c r="AO10938" s="119"/>
    </row>
    <row r="10939" spans="41:41">
      <c r="AO10939" s="119"/>
    </row>
    <row r="10940" spans="41:41">
      <c r="AO10940" s="119"/>
    </row>
    <row r="10941" spans="41:41">
      <c r="AO10941" s="119"/>
    </row>
    <row r="10942" spans="41:41">
      <c r="AO10942" s="119"/>
    </row>
    <row r="10943" spans="41:41">
      <c r="AO10943" s="119"/>
    </row>
    <row r="10944" spans="41:41">
      <c r="AO10944" s="119"/>
    </row>
    <row r="10945" spans="41:41">
      <c r="AO10945" s="119"/>
    </row>
    <row r="10946" spans="41:41">
      <c r="AO10946" s="119"/>
    </row>
    <row r="10947" spans="41:41">
      <c r="AO10947" s="119"/>
    </row>
    <row r="10948" spans="41:41">
      <c r="AO10948" s="119"/>
    </row>
    <row r="10949" spans="41:41">
      <c r="AO10949" s="119"/>
    </row>
    <row r="10950" spans="41:41">
      <c r="AO10950" s="119"/>
    </row>
    <row r="10951" spans="41:41">
      <c r="AO10951" s="119"/>
    </row>
    <row r="10952" spans="41:41">
      <c r="AO10952" s="119"/>
    </row>
    <row r="10953" spans="41:41">
      <c r="AO10953" s="119"/>
    </row>
    <row r="10954" spans="41:41">
      <c r="AO10954" s="119"/>
    </row>
    <row r="10955" spans="41:41">
      <c r="AO10955" s="119"/>
    </row>
    <row r="10956" spans="41:41">
      <c r="AO10956" s="119"/>
    </row>
    <row r="10957" spans="41:41">
      <c r="AO10957" s="119"/>
    </row>
    <row r="10958" spans="41:41">
      <c r="AO10958" s="119"/>
    </row>
    <row r="10959" spans="41:41">
      <c r="AO10959" s="119"/>
    </row>
    <row r="10960" spans="41:41">
      <c r="AO10960" s="119"/>
    </row>
    <row r="10961" spans="41:41">
      <c r="AO10961" s="119"/>
    </row>
    <row r="10962" spans="41:41">
      <c r="AO10962" s="119"/>
    </row>
    <row r="10963" spans="41:41">
      <c r="AO10963" s="119"/>
    </row>
    <row r="10964" spans="41:41">
      <c r="AO10964" s="119"/>
    </row>
    <row r="10965" spans="41:41">
      <c r="AO10965" s="119"/>
    </row>
    <row r="10966" spans="41:41">
      <c r="AO10966" s="119"/>
    </row>
    <row r="10967" spans="41:41">
      <c r="AO10967" s="119"/>
    </row>
    <row r="10968" spans="41:41">
      <c r="AO10968" s="119"/>
    </row>
    <row r="10969" spans="41:41">
      <c r="AO10969" s="119"/>
    </row>
    <row r="10970" spans="41:41">
      <c r="AO10970" s="119"/>
    </row>
    <row r="10971" spans="41:41">
      <c r="AO10971" s="119"/>
    </row>
    <row r="10972" spans="41:41">
      <c r="AO10972" s="119"/>
    </row>
    <row r="10973" spans="41:41">
      <c r="AO10973" s="119"/>
    </row>
    <row r="10974" spans="41:41">
      <c r="AO10974" s="119"/>
    </row>
    <row r="10975" spans="41:41">
      <c r="AO10975" s="119"/>
    </row>
    <row r="10976" spans="41:41">
      <c r="AO10976" s="119"/>
    </row>
    <row r="10977" spans="41:41">
      <c r="AO10977" s="119"/>
    </row>
    <row r="10978" spans="41:41">
      <c r="AO10978" s="119"/>
    </row>
    <row r="10979" spans="41:41">
      <c r="AO10979" s="119"/>
    </row>
    <row r="10980" spans="41:41">
      <c r="AO10980" s="119"/>
    </row>
    <row r="10981" spans="41:41">
      <c r="AO10981" s="119"/>
    </row>
    <row r="10982" spans="41:41">
      <c r="AO10982" s="119"/>
    </row>
    <row r="10983" spans="41:41">
      <c r="AO10983" s="119"/>
    </row>
    <row r="10984" spans="41:41">
      <c r="AO10984" s="119"/>
    </row>
    <row r="10985" spans="41:41">
      <c r="AO10985" s="119"/>
    </row>
    <row r="10986" spans="41:41">
      <c r="AO10986" s="119"/>
    </row>
    <row r="10987" spans="41:41">
      <c r="AO10987" s="119"/>
    </row>
    <row r="10988" spans="41:41">
      <c r="AO10988" s="119"/>
    </row>
    <row r="10989" spans="41:41">
      <c r="AO10989" s="119"/>
    </row>
    <row r="10990" spans="41:41">
      <c r="AO10990" s="119"/>
    </row>
    <row r="10991" spans="41:41">
      <c r="AO10991" s="119"/>
    </row>
    <row r="10992" spans="41:41">
      <c r="AO10992" s="119"/>
    </row>
    <row r="10993" spans="41:41">
      <c r="AO10993" s="119"/>
    </row>
    <row r="10994" spans="41:41">
      <c r="AO10994" s="119"/>
    </row>
    <row r="10995" spans="41:41">
      <c r="AO10995" s="119"/>
    </row>
    <row r="10996" spans="41:41">
      <c r="AO10996" s="119"/>
    </row>
    <row r="10997" spans="41:41">
      <c r="AO10997" s="119"/>
    </row>
    <row r="10998" spans="41:41">
      <c r="AO10998" s="119"/>
    </row>
    <row r="10999" spans="41:41">
      <c r="AO10999" s="119"/>
    </row>
    <row r="11000" spans="41:41">
      <c r="AO11000" s="119"/>
    </row>
    <row r="11001" spans="41:41">
      <c r="AO11001" s="119"/>
    </row>
    <row r="11002" spans="41:41">
      <c r="AO11002" s="119"/>
    </row>
    <row r="11003" spans="41:41">
      <c r="AO11003" s="119"/>
    </row>
    <row r="11004" spans="41:41">
      <c r="AO11004" s="119"/>
    </row>
    <row r="11005" spans="41:41">
      <c r="AO11005" s="119"/>
    </row>
    <row r="11006" spans="41:41">
      <c r="AO11006" s="119"/>
    </row>
    <row r="11007" spans="41:41">
      <c r="AO11007" s="119"/>
    </row>
    <row r="11008" spans="41:41">
      <c r="AO11008" s="119"/>
    </row>
    <row r="11009" spans="41:41">
      <c r="AO11009" s="119"/>
    </row>
    <row r="11010" spans="41:41">
      <c r="AO11010" s="119"/>
    </row>
    <row r="11011" spans="41:41">
      <c r="AO11011" s="119"/>
    </row>
    <row r="11012" spans="41:41">
      <c r="AO11012" s="119"/>
    </row>
    <row r="11013" spans="41:41">
      <c r="AO11013" s="119"/>
    </row>
    <row r="11014" spans="41:41">
      <c r="AO11014" s="119"/>
    </row>
    <row r="11015" spans="41:41">
      <c r="AO11015" s="119"/>
    </row>
    <row r="11016" spans="41:41">
      <c r="AO11016" s="119"/>
    </row>
    <row r="11017" spans="41:41">
      <c r="AO11017" s="119"/>
    </row>
    <row r="11018" spans="41:41">
      <c r="AO11018" s="119"/>
    </row>
    <row r="11019" spans="41:41">
      <c r="AO11019" s="119"/>
    </row>
    <row r="11020" spans="41:41">
      <c r="AO11020" s="119"/>
    </row>
    <row r="11021" spans="41:41">
      <c r="AO11021" s="119"/>
    </row>
    <row r="11022" spans="41:41">
      <c r="AO11022" s="119"/>
    </row>
    <row r="11023" spans="41:41">
      <c r="AO11023" s="119"/>
    </row>
    <row r="11024" spans="41:41">
      <c r="AO11024" s="119"/>
    </row>
    <row r="11025" spans="41:41">
      <c r="AO11025" s="119"/>
    </row>
    <row r="11026" spans="41:41">
      <c r="AO11026" s="119"/>
    </row>
    <row r="11027" spans="41:41">
      <c r="AO11027" s="119"/>
    </row>
    <row r="11028" spans="41:41">
      <c r="AO11028" s="119"/>
    </row>
    <row r="11029" spans="41:41">
      <c r="AO11029" s="119"/>
    </row>
    <row r="11030" spans="41:41">
      <c r="AO11030" s="119"/>
    </row>
    <row r="11031" spans="41:41">
      <c r="AO11031" s="119"/>
    </row>
    <row r="11032" spans="41:41">
      <c r="AO11032" s="119"/>
    </row>
    <row r="11033" spans="41:41">
      <c r="AO11033" s="119"/>
    </row>
    <row r="11034" spans="41:41">
      <c r="AO11034" s="119"/>
    </row>
    <row r="11035" spans="41:41">
      <c r="AO11035" s="119"/>
    </row>
    <row r="11036" spans="41:41">
      <c r="AO11036" s="119"/>
    </row>
    <row r="11037" spans="41:41">
      <c r="AO11037" s="119"/>
    </row>
    <row r="11038" spans="41:41">
      <c r="AO11038" s="119"/>
    </row>
    <row r="11039" spans="41:41">
      <c r="AO11039" s="119"/>
    </row>
    <row r="11040" spans="41:41">
      <c r="AO11040" s="119"/>
    </row>
    <row r="11041" spans="41:41">
      <c r="AO11041" s="119"/>
    </row>
    <row r="11042" spans="41:41">
      <c r="AO11042" s="119"/>
    </row>
    <row r="11043" spans="41:41">
      <c r="AO11043" s="119"/>
    </row>
    <row r="11044" spans="41:41">
      <c r="AO11044" s="119"/>
    </row>
    <row r="11045" spans="41:41">
      <c r="AO11045" s="119"/>
    </row>
    <row r="11046" spans="41:41">
      <c r="AO11046" s="119"/>
    </row>
    <row r="11047" spans="41:41">
      <c r="AO11047" s="119"/>
    </row>
    <row r="11048" spans="41:41">
      <c r="AO11048" s="119"/>
    </row>
    <row r="11049" spans="41:41">
      <c r="AO11049" s="119"/>
    </row>
    <row r="11050" spans="41:41">
      <c r="AO11050" s="119"/>
    </row>
    <row r="11051" spans="41:41">
      <c r="AO11051" s="119"/>
    </row>
    <row r="11052" spans="41:41">
      <c r="AO11052" s="119"/>
    </row>
    <row r="11053" spans="41:41">
      <c r="AO11053" s="119"/>
    </row>
    <row r="11054" spans="41:41">
      <c r="AO11054" s="119"/>
    </row>
    <row r="11055" spans="41:41">
      <c r="AO11055" s="119"/>
    </row>
    <row r="11056" spans="41:41">
      <c r="AO11056" s="119"/>
    </row>
    <row r="11057" spans="41:41">
      <c r="AO11057" s="119"/>
    </row>
    <row r="11058" spans="41:41">
      <c r="AO11058" s="119"/>
    </row>
    <row r="11059" spans="41:41">
      <c r="AO11059" s="119"/>
    </row>
    <row r="11060" spans="41:41">
      <c r="AO11060" s="119"/>
    </row>
    <row r="11061" spans="41:41">
      <c r="AO11061" s="119"/>
    </row>
    <row r="11062" spans="41:41">
      <c r="AO11062" s="119"/>
    </row>
    <row r="11063" spans="41:41">
      <c r="AO11063" s="119"/>
    </row>
    <row r="11064" spans="41:41">
      <c r="AO11064" s="119"/>
    </row>
    <row r="11065" spans="41:41">
      <c r="AO11065" s="119"/>
    </row>
    <row r="11066" spans="41:41">
      <c r="AO11066" s="119"/>
    </row>
    <row r="11067" spans="41:41">
      <c r="AO11067" s="119"/>
    </row>
    <row r="11068" spans="41:41">
      <c r="AO11068" s="119"/>
    </row>
    <row r="11069" spans="41:41">
      <c r="AO11069" s="119"/>
    </row>
    <row r="11070" spans="41:41">
      <c r="AO11070" s="119"/>
    </row>
    <row r="11071" spans="41:41">
      <c r="AO11071" s="119"/>
    </row>
    <row r="11072" spans="41:41">
      <c r="AO11072" s="119"/>
    </row>
    <row r="11073" spans="41:41">
      <c r="AO11073" s="119"/>
    </row>
    <row r="11074" spans="41:41">
      <c r="AO11074" s="119"/>
    </row>
    <row r="11075" spans="41:41">
      <c r="AO11075" s="119"/>
    </row>
    <row r="11076" spans="41:41">
      <c r="AO11076" s="119"/>
    </row>
    <row r="11077" spans="41:41">
      <c r="AO11077" s="119"/>
    </row>
    <row r="11078" spans="41:41">
      <c r="AO11078" s="119"/>
    </row>
    <row r="11079" spans="41:41">
      <c r="AO11079" s="119"/>
    </row>
    <row r="11080" spans="41:41">
      <c r="AO11080" s="119"/>
    </row>
    <row r="11081" spans="41:41">
      <c r="AO11081" s="119"/>
    </row>
    <row r="11082" spans="41:41">
      <c r="AO11082" s="119"/>
    </row>
    <row r="11083" spans="41:41">
      <c r="AO11083" s="119"/>
    </row>
    <row r="11084" spans="41:41">
      <c r="AO11084" s="119"/>
    </row>
    <row r="11085" spans="41:41">
      <c r="AO11085" s="119"/>
    </row>
    <row r="11086" spans="41:41">
      <c r="AO11086" s="119"/>
    </row>
    <row r="11087" spans="41:41">
      <c r="AO11087" s="119"/>
    </row>
    <row r="11088" spans="41:41">
      <c r="AO11088" s="119"/>
    </row>
    <row r="11089" spans="41:41">
      <c r="AO11089" s="119"/>
    </row>
    <row r="11090" spans="41:41">
      <c r="AO11090" s="119"/>
    </row>
    <row r="11091" spans="41:41">
      <c r="AO11091" s="119"/>
    </row>
    <row r="11092" spans="41:41">
      <c r="AO11092" s="119"/>
    </row>
    <row r="11093" spans="41:41">
      <c r="AO11093" s="119"/>
    </row>
    <row r="11094" spans="41:41">
      <c r="AO11094" s="119"/>
    </row>
    <row r="11095" spans="41:41">
      <c r="AO11095" s="119"/>
    </row>
    <row r="11096" spans="41:41">
      <c r="AO11096" s="119"/>
    </row>
    <row r="11097" spans="41:41">
      <c r="AO11097" s="119"/>
    </row>
    <row r="11098" spans="41:41">
      <c r="AO11098" s="119"/>
    </row>
    <row r="11099" spans="41:41">
      <c r="AO11099" s="119"/>
    </row>
    <row r="11100" spans="41:41">
      <c r="AO11100" s="119"/>
    </row>
    <row r="11101" spans="41:41">
      <c r="AO11101" s="119"/>
    </row>
    <row r="11102" spans="41:41">
      <c r="AO11102" s="119"/>
    </row>
    <row r="11103" spans="41:41">
      <c r="AO11103" s="119"/>
    </row>
    <row r="11104" spans="41:41">
      <c r="AO11104" s="119"/>
    </row>
    <row r="11105" spans="41:41">
      <c r="AO11105" s="119"/>
    </row>
    <row r="11106" spans="41:41">
      <c r="AO11106" s="119"/>
    </row>
    <row r="11107" spans="41:41">
      <c r="AO11107" s="119"/>
    </row>
    <row r="11108" spans="41:41">
      <c r="AO11108" s="119"/>
    </row>
    <row r="11109" spans="41:41">
      <c r="AO11109" s="119"/>
    </row>
    <row r="11110" spans="41:41">
      <c r="AO11110" s="119"/>
    </row>
    <row r="11111" spans="41:41">
      <c r="AO11111" s="119"/>
    </row>
    <row r="11112" spans="41:41">
      <c r="AO11112" s="119"/>
    </row>
    <row r="11113" spans="41:41">
      <c r="AO11113" s="119"/>
    </row>
    <row r="11114" spans="41:41">
      <c r="AO11114" s="119"/>
    </row>
    <row r="11115" spans="41:41">
      <c r="AO11115" s="119"/>
    </row>
    <row r="11116" spans="41:41">
      <c r="AO11116" s="119"/>
    </row>
    <row r="11117" spans="41:41">
      <c r="AO11117" s="119"/>
    </row>
    <row r="11118" spans="41:41">
      <c r="AO11118" s="119"/>
    </row>
    <row r="11119" spans="41:41">
      <c r="AO11119" s="119"/>
    </row>
    <row r="11120" spans="41:41">
      <c r="AO11120" s="119"/>
    </row>
    <row r="11121" spans="41:41">
      <c r="AO11121" s="119"/>
    </row>
    <row r="11122" spans="41:41">
      <c r="AO11122" s="119"/>
    </row>
    <row r="11123" spans="41:41">
      <c r="AO11123" s="119"/>
    </row>
    <row r="11124" spans="41:41">
      <c r="AO11124" s="119"/>
    </row>
    <row r="11125" spans="41:41">
      <c r="AO11125" s="119"/>
    </row>
    <row r="11126" spans="41:41">
      <c r="AO11126" s="119"/>
    </row>
    <row r="11127" spans="41:41">
      <c r="AO11127" s="119"/>
    </row>
    <row r="11128" spans="41:41">
      <c r="AO11128" s="119"/>
    </row>
    <row r="11129" spans="41:41">
      <c r="AO11129" s="119"/>
    </row>
    <row r="11130" spans="41:41">
      <c r="AO11130" s="119"/>
    </row>
    <row r="11131" spans="41:41">
      <c r="AO11131" s="119"/>
    </row>
    <row r="11132" spans="41:41">
      <c r="AO11132" s="119"/>
    </row>
    <row r="11133" spans="41:41">
      <c r="AO11133" s="119"/>
    </row>
    <row r="11134" spans="41:41">
      <c r="AO11134" s="119"/>
    </row>
    <row r="11135" spans="41:41">
      <c r="AO11135" s="119"/>
    </row>
    <row r="11136" spans="41:41">
      <c r="AO11136" s="119"/>
    </row>
    <row r="11137" spans="41:41">
      <c r="AO11137" s="119"/>
    </row>
    <row r="11138" spans="41:41">
      <c r="AO11138" s="119"/>
    </row>
    <row r="11139" spans="41:41">
      <c r="AO11139" s="119"/>
    </row>
    <row r="11140" spans="41:41">
      <c r="AO11140" s="119"/>
    </row>
    <row r="11141" spans="41:41">
      <c r="AO11141" s="119"/>
    </row>
    <row r="11142" spans="41:41">
      <c r="AO11142" s="119"/>
    </row>
    <row r="11143" spans="41:41">
      <c r="AO11143" s="119"/>
    </row>
    <row r="11144" spans="41:41">
      <c r="AO11144" s="119"/>
    </row>
    <row r="11145" spans="41:41">
      <c r="AO11145" s="119"/>
    </row>
    <row r="11146" spans="41:41">
      <c r="AO11146" s="119"/>
    </row>
    <row r="11147" spans="41:41">
      <c r="AO11147" s="119"/>
    </row>
    <row r="11148" spans="41:41">
      <c r="AO11148" s="119"/>
    </row>
    <row r="11149" spans="41:41">
      <c r="AO11149" s="119"/>
    </row>
    <row r="11150" spans="41:41">
      <c r="AO11150" s="119"/>
    </row>
    <row r="11151" spans="41:41">
      <c r="AO11151" s="119"/>
    </row>
    <row r="11152" spans="41:41">
      <c r="AO11152" s="119"/>
    </row>
    <row r="11153" spans="41:41">
      <c r="AO11153" s="119"/>
    </row>
    <row r="11154" spans="41:41">
      <c r="AO11154" s="119"/>
    </row>
    <row r="11155" spans="41:41">
      <c r="AO11155" s="119"/>
    </row>
    <row r="11156" spans="41:41">
      <c r="AO11156" s="119"/>
    </row>
    <row r="11157" spans="41:41">
      <c r="AO11157" s="119"/>
    </row>
    <row r="11158" spans="41:41">
      <c r="AO11158" s="119"/>
    </row>
    <row r="11159" spans="41:41">
      <c r="AO11159" s="119"/>
    </row>
    <row r="11160" spans="41:41">
      <c r="AO11160" s="119"/>
    </row>
    <row r="11161" spans="41:41">
      <c r="AO11161" s="119"/>
    </row>
    <row r="11162" spans="41:41">
      <c r="AO11162" s="119"/>
    </row>
    <row r="11163" spans="41:41">
      <c r="AO11163" s="119"/>
    </row>
    <row r="11164" spans="41:41">
      <c r="AO11164" s="119"/>
    </row>
    <row r="11165" spans="41:41">
      <c r="AO11165" s="119"/>
    </row>
    <row r="11166" spans="41:41">
      <c r="AO11166" s="119"/>
    </row>
    <row r="11167" spans="41:41">
      <c r="AO11167" s="119"/>
    </row>
    <row r="11168" spans="41:41">
      <c r="AO11168" s="119"/>
    </row>
    <row r="11169" spans="41:41">
      <c r="AO11169" s="119"/>
    </row>
    <row r="11170" spans="41:41">
      <c r="AO11170" s="119"/>
    </row>
    <row r="11171" spans="41:41">
      <c r="AO11171" s="119"/>
    </row>
    <row r="11172" spans="41:41">
      <c r="AO11172" s="119"/>
    </row>
    <row r="11173" spans="41:41">
      <c r="AO11173" s="119"/>
    </row>
    <row r="11174" spans="41:41">
      <c r="AO11174" s="119"/>
    </row>
    <row r="11175" spans="41:41">
      <c r="AO11175" s="119"/>
    </row>
    <row r="11176" spans="41:41">
      <c r="AO11176" s="119"/>
    </row>
    <row r="11177" spans="41:41">
      <c r="AO11177" s="119"/>
    </row>
    <row r="11178" spans="41:41">
      <c r="AO11178" s="119"/>
    </row>
    <row r="11179" spans="41:41">
      <c r="AO11179" s="119"/>
    </row>
    <row r="11180" spans="41:41">
      <c r="AO11180" s="119"/>
    </row>
    <row r="11181" spans="41:41">
      <c r="AO11181" s="119"/>
    </row>
    <row r="11182" spans="41:41">
      <c r="AO11182" s="119"/>
    </row>
    <row r="11183" spans="41:41">
      <c r="AO11183" s="119"/>
    </row>
    <row r="11184" spans="41:41">
      <c r="AO11184" s="119"/>
    </row>
    <row r="11185" spans="41:41">
      <c r="AO11185" s="119"/>
    </row>
    <row r="11186" spans="41:41">
      <c r="AO11186" s="119"/>
    </row>
    <row r="11187" spans="41:41">
      <c r="AO11187" s="119"/>
    </row>
    <row r="11188" spans="41:41">
      <c r="AO11188" s="119"/>
    </row>
    <row r="11189" spans="41:41">
      <c r="AO11189" s="119"/>
    </row>
    <row r="11190" spans="41:41">
      <c r="AO11190" s="119"/>
    </row>
    <row r="11191" spans="41:41">
      <c r="AO11191" s="119"/>
    </row>
    <row r="11192" spans="41:41">
      <c r="AO11192" s="119"/>
    </row>
    <row r="11193" spans="41:41">
      <c r="AO11193" s="119"/>
    </row>
    <row r="11194" spans="41:41">
      <c r="AO11194" s="119"/>
    </row>
    <row r="11195" spans="41:41">
      <c r="AO11195" s="119"/>
    </row>
    <row r="11196" spans="41:41">
      <c r="AO11196" s="119"/>
    </row>
    <row r="11197" spans="41:41">
      <c r="AO11197" s="119"/>
    </row>
    <row r="11198" spans="41:41">
      <c r="AO11198" s="119"/>
    </row>
    <row r="11199" spans="41:41">
      <c r="AO11199" s="119"/>
    </row>
    <row r="11200" spans="41:41">
      <c r="AO11200" s="119"/>
    </row>
    <row r="11201" spans="41:41">
      <c r="AO11201" s="119"/>
    </row>
    <row r="11202" spans="41:41">
      <c r="AO11202" s="119"/>
    </row>
    <row r="11203" spans="41:41">
      <c r="AO11203" s="119"/>
    </row>
    <row r="11204" spans="41:41">
      <c r="AO11204" s="119"/>
    </row>
    <row r="11205" spans="41:41">
      <c r="AO11205" s="119"/>
    </row>
    <row r="11206" spans="41:41">
      <c r="AO11206" s="119"/>
    </row>
    <row r="11207" spans="41:41">
      <c r="AO11207" s="119"/>
    </row>
    <row r="11208" spans="41:41">
      <c r="AO11208" s="119"/>
    </row>
    <row r="11209" spans="41:41">
      <c r="AO11209" s="119"/>
    </row>
    <row r="11210" spans="41:41">
      <c r="AO11210" s="119"/>
    </row>
    <row r="11211" spans="41:41">
      <c r="AO11211" s="119"/>
    </row>
    <row r="11212" spans="41:41">
      <c r="AO11212" s="119"/>
    </row>
    <row r="11213" spans="41:41">
      <c r="AO11213" s="119"/>
    </row>
    <row r="11214" spans="41:41">
      <c r="AO11214" s="119"/>
    </row>
    <row r="11215" spans="41:41">
      <c r="AO11215" s="119"/>
    </row>
    <row r="11216" spans="41:41">
      <c r="AO11216" s="119"/>
    </row>
    <row r="11217" spans="41:41">
      <c r="AO11217" s="119"/>
    </row>
    <row r="11218" spans="41:41">
      <c r="AO11218" s="119"/>
    </row>
    <row r="11219" spans="41:41">
      <c r="AO11219" s="119"/>
    </row>
    <row r="11220" spans="41:41">
      <c r="AO11220" s="119"/>
    </row>
    <row r="11221" spans="41:41">
      <c r="AO11221" s="119"/>
    </row>
    <row r="11222" spans="41:41">
      <c r="AO11222" s="119"/>
    </row>
    <row r="11223" spans="41:41">
      <c r="AO11223" s="119"/>
    </row>
    <row r="11224" spans="41:41">
      <c r="AO11224" s="119"/>
    </row>
    <row r="11225" spans="41:41">
      <c r="AO11225" s="119"/>
    </row>
    <row r="11226" spans="41:41">
      <c r="AO11226" s="119"/>
    </row>
    <row r="11227" spans="41:41">
      <c r="AO11227" s="119"/>
    </row>
    <row r="11228" spans="41:41">
      <c r="AO11228" s="119"/>
    </row>
    <row r="11229" spans="41:41">
      <c r="AO11229" s="119"/>
    </row>
    <row r="11230" spans="41:41">
      <c r="AO11230" s="119"/>
    </row>
    <row r="11231" spans="41:41">
      <c r="AO11231" s="119"/>
    </row>
    <row r="11232" spans="41:41">
      <c r="AO11232" s="119"/>
    </row>
    <row r="11233" spans="41:41">
      <c r="AO11233" s="119"/>
    </row>
    <row r="11234" spans="41:41">
      <c r="AO11234" s="119"/>
    </row>
    <row r="11235" spans="41:41">
      <c r="AO11235" s="119"/>
    </row>
    <row r="11236" spans="41:41">
      <c r="AO11236" s="119"/>
    </row>
    <row r="11237" spans="41:41">
      <c r="AO11237" s="119"/>
    </row>
    <row r="11238" spans="41:41">
      <c r="AO11238" s="119"/>
    </row>
    <row r="11239" spans="41:41">
      <c r="AO11239" s="119"/>
    </row>
    <row r="11240" spans="41:41">
      <c r="AO11240" s="119"/>
    </row>
    <row r="11241" spans="41:41">
      <c r="AO11241" s="119"/>
    </row>
    <row r="11242" spans="41:41">
      <c r="AO11242" s="119"/>
    </row>
    <row r="11243" spans="41:41">
      <c r="AO11243" s="119"/>
    </row>
    <row r="11244" spans="41:41">
      <c r="AO11244" s="119"/>
    </row>
    <row r="11245" spans="41:41">
      <c r="AO11245" s="119"/>
    </row>
    <row r="11246" spans="41:41">
      <c r="AO11246" s="119"/>
    </row>
    <row r="11247" spans="41:41">
      <c r="AO11247" s="119"/>
    </row>
    <row r="11248" spans="41:41">
      <c r="AO11248" s="119"/>
    </row>
    <row r="11249" spans="41:41">
      <c r="AO11249" s="119"/>
    </row>
    <row r="11250" spans="41:41">
      <c r="AO11250" s="119"/>
    </row>
    <row r="11251" spans="41:41">
      <c r="AO11251" s="119"/>
    </row>
    <row r="11252" spans="41:41">
      <c r="AO11252" s="119"/>
    </row>
    <row r="11253" spans="41:41">
      <c r="AO11253" s="119"/>
    </row>
    <row r="11254" spans="41:41">
      <c r="AO11254" s="119"/>
    </row>
    <row r="11255" spans="41:41">
      <c r="AO11255" s="119"/>
    </row>
    <row r="11256" spans="41:41">
      <c r="AO11256" s="119"/>
    </row>
    <row r="11257" spans="41:41">
      <c r="AO11257" s="119"/>
    </row>
    <row r="11258" spans="41:41">
      <c r="AO11258" s="119"/>
    </row>
    <row r="11259" spans="41:41">
      <c r="AO11259" s="119"/>
    </row>
    <row r="11260" spans="41:41">
      <c r="AO11260" s="119"/>
    </row>
    <row r="11261" spans="41:41">
      <c r="AO11261" s="119"/>
    </row>
    <row r="11262" spans="41:41">
      <c r="AO11262" s="119"/>
    </row>
    <row r="11263" spans="41:41">
      <c r="AO11263" s="119"/>
    </row>
    <row r="11264" spans="41:41">
      <c r="AO11264" s="119"/>
    </row>
    <row r="11265" spans="41:41">
      <c r="AO11265" s="119"/>
    </row>
    <row r="11266" spans="41:41">
      <c r="AO11266" s="119"/>
    </row>
    <row r="11267" spans="41:41">
      <c r="AO11267" s="119"/>
    </row>
    <row r="11268" spans="41:41">
      <c r="AO11268" s="119"/>
    </row>
    <row r="11269" spans="41:41">
      <c r="AO11269" s="119"/>
    </row>
    <row r="11270" spans="41:41">
      <c r="AO11270" s="119"/>
    </row>
    <row r="11271" spans="41:41">
      <c r="AO11271" s="119"/>
    </row>
    <row r="11272" spans="41:41">
      <c r="AO11272" s="119"/>
    </row>
    <row r="11273" spans="41:41">
      <c r="AO11273" s="119"/>
    </row>
    <row r="11274" spans="41:41">
      <c r="AO11274" s="119"/>
    </row>
    <row r="11275" spans="41:41">
      <c r="AO11275" s="119"/>
    </row>
    <row r="11276" spans="41:41">
      <c r="AO11276" s="119"/>
    </row>
    <row r="11277" spans="41:41">
      <c r="AO11277" s="119"/>
    </row>
    <row r="11278" spans="41:41">
      <c r="AO11278" s="119"/>
    </row>
    <row r="11279" spans="41:41">
      <c r="AO11279" s="119"/>
    </row>
    <row r="11280" spans="41:41">
      <c r="AO11280" s="119"/>
    </row>
    <row r="11281" spans="41:41">
      <c r="AO11281" s="119"/>
    </row>
    <row r="11282" spans="41:41">
      <c r="AO11282" s="119"/>
    </row>
    <row r="11283" spans="41:41">
      <c r="AO11283" s="119"/>
    </row>
    <row r="11284" spans="41:41">
      <c r="AO11284" s="119"/>
    </row>
    <row r="11285" spans="41:41">
      <c r="AO11285" s="119"/>
    </row>
    <row r="11286" spans="41:41">
      <c r="AO11286" s="119"/>
    </row>
    <row r="11287" spans="41:41">
      <c r="AO11287" s="119"/>
    </row>
    <row r="11288" spans="41:41">
      <c r="AO11288" s="119"/>
    </row>
    <row r="11289" spans="41:41">
      <c r="AO11289" s="119"/>
    </row>
    <row r="11290" spans="41:41">
      <c r="AO11290" s="119"/>
    </row>
    <row r="11291" spans="41:41">
      <c r="AO11291" s="119"/>
    </row>
    <row r="11292" spans="41:41">
      <c r="AO11292" s="119"/>
    </row>
    <row r="11293" spans="41:41">
      <c r="AO11293" s="119"/>
    </row>
    <row r="11294" spans="41:41">
      <c r="AO11294" s="119"/>
    </row>
    <row r="11295" spans="41:41">
      <c r="AO11295" s="119"/>
    </row>
    <row r="11296" spans="41:41">
      <c r="AO11296" s="119"/>
    </row>
    <row r="11297" spans="41:41">
      <c r="AO11297" s="119"/>
    </row>
    <row r="11298" spans="41:41">
      <c r="AO11298" s="119"/>
    </row>
    <row r="11299" spans="41:41">
      <c r="AO11299" s="119"/>
    </row>
    <row r="11300" spans="41:41">
      <c r="AO11300" s="119"/>
    </row>
    <row r="11301" spans="41:41">
      <c r="AO11301" s="119"/>
    </row>
    <row r="11302" spans="41:41">
      <c r="AO11302" s="119"/>
    </row>
    <row r="11303" spans="41:41">
      <c r="AO11303" s="119"/>
    </row>
    <row r="11304" spans="41:41">
      <c r="AO11304" s="119"/>
    </row>
    <row r="11305" spans="41:41">
      <c r="AO11305" s="119"/>
    </row>
    <row r="11306" spans="41:41">
      <c r="AO11306" s="119"/>
    </row>
    <row r="11307" spans="41:41">
      <c r="AO11307" s="119"/>
    </row>
    <row r="11308" spans="41:41">
      <c r="AO11308" s="119"/>
    </row>
    <row r="11309" spans="41:41">
      <c r="AO11309" s="119"/>
    </row>
    <row r="11310" spans="41:41">
      <c r="AO11310" s="119"/>
    </row>
    <row r="11311" spans="41:41">
      <c r="AO11311" s="119"/>
    </row>
    <row r="11312" spans="41:41">
      <c r="AO11312" s="119"/>
    </row>
    <row r="11313" spans="41:41">
      <c r="AO11313" s="119"/>
    </row>
    <row r="11314" spans="41:41">
      <c r="AO11314" s="119"/>
    </row>
    <row r="11315" spans="41:41">
      <c r="AO11315" s="119"/>
    </row>
    <row r="11316" spans="41:41">
      <c r="AO11316" s="119"/>
    </row>
    <row r="11317" spans="41:41">
      <c r="AO11317" s="119"/>
    </row>
    <row r="11318" spans="41:41">
      <c r="AO11318" s="119"/>
    </row>
    <row r="11319" spans="41:41">
      <c r="AO11319" s="119"/>
    </row>
    <row r="11320" spans="41:41">
      <c r="AO11320" s="119"/>
    </row>
    <row r="11321" spans="41:41">
      <c r="AO11321" s="119"/>
    </row>
    <row r="11322" spans="41:41">
      <c r="AO11322" s="119"/>
    </row>
    <row r="11323" spans="41:41">
      <c r="AO11323" s="119"/>
    </row>
    <row r="11324" spans="41:41">
      <c r="AO11324" s="119"/>
    </row>
    <row r="11325" spans="41:41">
      <c r="AO11325" s="119"/>
    </row>
    <row r="11326" spans="41:41">
      <c r="AO11326" s="119"/>
    </row>
    <row r="11327" spans="41:41">
      <c r="AO11327" s="119"/>
    </row>
    <row r="11328" spans="41:41">
      <c r="AO11328" s="119"/>
    </row>
    <row r="11329" spans="41:41">
      <c r="AO11329" s="119"/>
    </row>
    <row r="11330" spans="41:41">
      <c r="AO11330" s="119"/>
    </row>
    <row r="11331" spans="41:41">
      <c r="AO11331" s="119"/>
    </row>
    <row r="11332" spans="41:41">
      <c r="AO11332" s="119"/>
    </row>
    <row r="11333" spans="41:41">
      <c r="AO11333" s="119"/>
    </row>
    <row r="11334" spans="41:41">
      <c r="AO11334" s="119"/>
    </row>
    <row r="11335" spans="41:41">
      <c r="AO11335" s="119"/>
    </row>
    <row r="11336" spans="41:41">
      <c r="AO11336" s="119"/>
    </row>
    <row r="11337" spans="41:41">
      <c r="AO11337" s="119"/>
    </row>
    <row r="11338" spans="41:41">
      <c r="AO11338" s="119"/>
    </row>
    <row r="11339" spans="41:41">
      <c r="AO11339" s="119"/>
    </row>
    <row r="11340" spans="41:41">
      <c r="AO11340" s="119"/>
    </row>
    <row r="11341" spans="41:41">
      <c r="AO11341" s="119"/>
    </row>
    <row r="11342" spans="41:41">
      <c r="AO11342" s="119"/>
    </row>
    <row r="11343" spans="41:41">
      <c r="AO11343" s="119"/>
    </row>
    <row r="11344" spans="41:41">
      <c r="AO11344" s="119"/>
    </row>
    <row r="11345" spans="41:41">
      <c r="AO11345" s="119"/>
    </row>
    <row r="11346" spans="41:41">
      <c r="AO11346" s="119"/>
    </row>
    <row r="11347" spans="41:41">
      <c r="AO11347" s="119"/>
    </row>
    <row r="11348" spans="41:41">
      <c r="AO11348" s="119"/>
    </row>
    <row r="11349" spans="41:41">
      <c r="AO11349" s="119"/>
    </row>
    <row r="11350" spans="41:41">
      <c r="AO11350" s="119"/>
    </row>
    <row r="11351" spans="41:41">
      <c r="AO11351" s="119"/>
    </row>
    <row r="11352" spans="41:41">
      <c r="AO11352" s="119"/>
    </row>
    <row r="11353" spans="41:41">
      <c r="AO11353" s="119"/>
    </row>
    <row r="11354" spans="41:41">
      <c r="AO11354" s="119"/>
    </row>
    <row r="11355" spans="41:41">
      <c r="AO11355" s="119"/>
    </row>
    <row r="11356" spans="41:41">
      <c r="AO11356" s="119"/>
    </row>
    <row r="11357" spans="41:41">
      <c r="AO11357" s="119"/>
    </row>
    <row r="11358" spans="41:41">
      <c r="AO11358" s="119"/>
    </row>
    <row r="11359" spans="41:41">
      <c r="AO11359" s="119"/>
    </row>
    <row r="11360" spans="41:41">
      <c r="AO11360" s="119"/>
    </row>
    <row r="11361" spans="41:41">
      <c r="AO11361" s="119"/>
    </row>
    <row r="11362" spans="41:41">
      <c r="AO11362" s="119"/>
    </row>
    <row r="11363" spans="41:41">
      <c r="AO11363" s="119"/>
    </row>
    <row r="11364" spans="41:41">
      <c r="AO11364" s="119"/>
    </row>
    <row r="11365" spans="41:41">
      <c r="AO11365" s="119"/>
    </row>
    <row r="11366" spans="41:41">
      <c r="AO11366" s="119"/>
    </row>
    <row r="11367" spans="41:41">
      <c r="AO11367" s="119"/>
    </row>
    <row r="11368" spans="41:41">
      <c r="AO11368" s="119"/>
    </row>
    <row r="11369" spans="41:41">
      <c r="AO11369" s="119"/>
    </row>
    <row r="11370" spans="41:41">
      <c r="AO11370" s="119"/>
    </row>
    <row r="11371" spans="41:41">
      <c r="AO11371" s="119"/>
    </row>
    <row r="11372" spans="41:41">
      <c r="AO11372" s="119"/>
    </row>
    <row r="11373" spans="41:41">
      <c r="AO11373" s="119"/>
    </row>
    <row r="11374" spans="41:41">
      <c r="AO11374" s="119"/>
    </row>
    <row r="11375" spans="41:41">
      <c r="AO11375" s="119"/>
    </row>
    <row r="11376" spans="41:41">
      <c r="AO11376" s="119"/>
    </row>
    <row r="11377" spans="41:41">
      <c r="AO11377" s="119"/>
    </row>
    <row r="11378" spans="41:41">
      <c r="AO11378" s="119"/>
    </row>
    <row r="11379" spans="41:41">
      <c r="AO11379" s="119"/>
    </row>
    <row r="11380" spans="41:41">
      <c r="AO11380" s="119"/>
    </row>
    <row r="11381" spans="41:41">
      <c r="AO11381" s="119"/>
    </row>
    <row r="11382" spans="41:41">
      <c r="AO11382" s="119"/>
    </row>
    <row r="11383" spans="41:41">
      <c r="AO11383" s="119"/>
    </row>
    <row r="11384" spans="41:41">
      <c r="AO11384" s="119"/>
    </row>
    <row r="11385" spans="41:41">
      <c r="AO11385" s="119"/>
    </row>
    <row r="11386" spans="41:41">
      <c r="AO11386" s="119"/>
    </row>
    <row r="11387" spans="41:41">
      <c r="AO11387" s="119"/>
    </row>
    <row r="11388" spans="41:41">
      <c r="AO11388" s="119"/>
    </row>
    <row r="11389" spans="41:41">
      <c r="AO11389" s="119"/>
    </row>
    <row r="11390" spans="41:41">
      <c r="AO11390" s="119"/>
    </row>
    <row r="11391" spans="41:41">
      <c r="AO11391" s="119"/>
    </row>
    <row r="11392" spans="41:41">
      <c r="AO11392" s="119"/>
    </row>
    <row r="11393" spans="41:41">
      <c r="AO11393" s="119"/>
    </row>
    <row r="11394" spans="41:41">
      <c r="AO11394" s="119"/>
    </row>
    <row r="11395" spans="41:41">
      <c r="AO11395" s="119"/>
    </row>
    <row r="11396" spans="41:41">
      <c r="AO11396" s="119"/>
    </row>
    <row r="11397" spans="41:41">
      <c r="AO11397" s="119"/>
    </row>
    <row r="11398" spans="41:41">
      <c r="AO11398" s="119"/>
    </row>
    <row r="11399" spans="41:41">
      <c r="AO11399" s="119"/>
    </row>
    <row r="11400" spans="41:41">
      <c r="AO11400" s="119"/>
    </row>
    <row r="11401" spans="41:41">
      <c r="AO11401" s="119"/>
    </row>
    <row r="11402" spans="41:41">
      <c r="AO11402" s="119"/>
    </row>
    <row r="11403" spans="41:41">
      <c r="AO11403" s="119"/>
    </row>
    <row r="11404" spans="41:41">
      <c r="AO11404" s="119"/>
    </row>
    <row r="11405" spans="41:41">
      <c r="AO11405" s="119"/>
    </row>
    <row r="11406" spans="41:41">
      <c r="AO11406" s="119"/>
    </row>
    <row r="11407" spans="41:41">
      <c r="AO11407" s="119"/>
    </row>
    <row r="11408" spans="41:41">
      <c r="AO11408" s="119"/>
    </row>
    <row r="11409" spans="41:41">
      <c r="AO11409" s="119"/>
    </row>
    <row r="11410" spans="41:41">
      <c r="AO11410" s="119"/>
    </row>
    <row r="11411" spans="41:41">
      <c r="AO11411" s="119"/>
    </row>
    <row r="11412" spans="41:41">
      <c r="AO11412" s="119"/>
    </row>
    <row r="11413" spans="41:41">
      <c r="AO11413" s="119"/>
    </row>
    <row r="11414" spans="41:41">
      <c r="AO11414" s="119"/>
    </row>
    <row r="11415" spans="41:41">
      <c r="AO11415" s="119"/>
    </row>
    <row r="11416" spans="41:41">
      <c r="AO11416" s="119"/>
    </row>
    <row r="11417" spans="41:41">
      <c r="AO11417" s="119"/>
    </row>
    <row r="11418" spans="41:41">
      <c r="AO11418" s="119"/>
    </row>
    <row r="11419" spans="41:41">
      <c r="AO11419" s="119"/>
    </row>
    <row r="11420" spans="41:41">
      <c r="AO11420" s="119"/>
    </row>
    <row r="11421" spans="41:41">
      <c r="AO11421" s="119"/>
    </row>
    <row r="11422" spans="41:41">
      <c r="AO11422" s="119"/>
    </row>
    <row r="11423" spans="41:41">
      <c r="AO11423" s="119"/>
    </row>
    <row r="11424" spans="41:41">
      <c r="AO11424" s="119"/>
    </row>
    <row r="11425" spans="41:41">
      <c r="AO11425" s="119"/>
    </row>
    <row r="11426" spans="41:41">
      <c r="AO11426" s="119"/>
    </row>
    <row r="11427" spans="41:41">
      <c r="AO11427" s="119"/>
    </row>
    <row r="11428" spans="41:41">
      <c r="AO11428" s="119"/>
    </row>
    <row r="11429" spans="41:41">
      <c r="AO11429" s="119"/>
    </row>
    <row r="11430" spans="41:41">
      <c r="AO11430" s="119"/>
    </row>
    <row r="11431" spans="41:41">
      <c r="AO11431" s="119"/>
    </row>
    <row r="11432" spans="41:41">
      <c r="AO11432" s="119"/>
    </row>
    <row r="11433" spans="41:41">
      <c r="AO11433" s="119"/>
    </row>
    <row r="11434" spans="41:41">
      <c r="AO11434" s="119"/>
    </row>
    <row r="11435" spans="41:41">
      <c r="AO11435" s="119"/>
    </row>
    <row r="11436" spans="41:41">
      <c r="AO11436" s="119"/>
    </row>
    <row r="11437" spans="41:41">
      <c r="AO11437" s="119"/>
    </row>
    <row r="11438" spans="41:41">
      <c r="AO11438" s="119"/>
    </row>
    <row r="11439" spans="41:41">
      <c r="AO11439" s="119"/>
    </row>
    <row r="11440" spans="41:41">
      <c r="AO11440" s="119"/>
    </row>
    <row r="11441" spans="41:41">
      <c r="AO11441" s="119"/>
    </row>
    <row r="11442" spans="41:41">
      <c r="AO11442" s="119"/>
    </row>
    <row r="11443" spans="41:41">
      <c r="AO11443" s="119"/>
    </row>
    <row r="11444" spans="41:41">
      <c r="AO11444" s="119"/>
    </row>
    <row r="11445" spans="41:41">
      <c r="AO11445" s="119"/>
    </row>
    <row r="11446" spans="41:41">
      <c r="AO11446" s="119"/>
    </row>
    <row r="11447" spans="41:41">
      <c r="AO11447" s="119"/>
    </row>
    <row r="11448" spans="41:41">
      <c r="AO11448" s="119"/>
    </row>
    <row r="11449" spans="41:41">
      <c r="AO11449" s="119"/>
    </row>
    <row r="11450" spans="41:41">
      <c r="AO11450" s="119"/>
    </row>
    <row r="11451" spans="41:41">
      <c r="AO11451" s="119"/>
    </row>
    <row r="11452" spans="41:41">
      <c r="AO11452" s="119"/>
    </row>
    <row r="11453" spans="41:41">
      <c r="AO11453" s="119"/>
    </row>
    <row r="11454" spans="41:41">
      <c r="AO11454" s="119"/>
    </row>
    <row r="11455" spans="41:41">
      <c r="AO11455" s="119"/>
    </row>
    <row r="11456" spans="41:41">
      <c r="AO11456" s="119"/>
    </row>
    <row r="11457" spans="41:41">
      <c r="AO11457" s="119"/>
    </row>
    <row r="11458" spans="41:41">
      <c r="AO11458" s="119"/>
    </row>
    <row r="11459" spans="41:41">
      <c r="AO11459" s="119"/>
    </row>
    <row r="11460" spans="41:41">
      <c r="AO11460" s="119"/>
    </row>
    <row r="11461" spans="41:41">
      <c r="AO11461" s="119"/>
    </row>
    <row r="11462" spans="41:41">
      <c r="AO11462" s="119"/>
    </row>
    <row r="11463" spans="41:41">
      <c r="AO11463" s="119"/>
    </row>
    <row r="11464" spans="41:41">
      <c r="AO11464" s="119"/>
    </row>
    <row r="11465" spans="41:41">
      <c r="AO11465" s="119"/>
    </row>
    <row r="11466" spans="41:41">
      <c r="AO11466" s="119"/>
    </row>
    <row r="11467" spans="41:41">
      <c r="AO11467" s="119"/>
    </row>
    <row r="11468" spans="41:41">
      <c r="AO11468" s="119"/>
    </row>
    <row r="11469" spans="41:41">
      <c r="AO11469" s="119"/>
    </row>
    <row r="11470" spans="41:41">
      <c r="AO11470" s="119"/>
    </row>
    <row r="11471" spans="41:41">
      <c r="AO11471" s="119"/>
    </row>
    <row r="11472" spans="41:41">
      <c r="AO11472" s="119"/>
    </row>
    <row r="11473" spans="41:41">
      <c r="AO11473" s="119"/>
    </row>
    <row r="11474" spans="41:41">
      <c r="AO11474" s="119"/>
    </row>
    <row r="11475" spans="41:41">
      <c r="AO11475" s="119"/>
    </row>
    <row r="11476" spans="41:41">
      <c r="AO11476" s="119"/>
    </row>
    <row r="11477" spans="41:41">
      <c r="AO11477" s="119"/>
    </row>
    <row r="11478" spans="41:41">
      <c r="AO11478" s="119"/>
    </row>
    <row r="11479" spans="41:41">
      <c r="AO11479" s="119"/>
    </row>
    <row r="11480" spans="41:41">
      <c r="AO11480" s="119"/>
    </row>
    <row r="11481" spans="41:41">
      <c r="AO11481" s="119"/>
    </row>
    <row r="11482" spans="41:41">
      <c r="AO11482" s="119"/>
    </row>
    <row r="11483" spans="41:41">
      <c r="AO11483" s="119"/>
    </row>
    <row r="11484" spans="41:41">
      <c r="AO11484" s="119"/>
    </row>
    <row r="11485" spans="41:41">
      <c r="AO11485" s="119"/>
    </row>
    <row r="11486" spans="41:41">
      <c r="AO11486" s="119"/>
    </row>
    <row r="11487" spans="41:41">
      <c r="AO11487" s="119"/>
    </row>
    <row r="11488" spans="41:41">
      <c r="AO11488" s="119"/>
    </row>
    <row r="11489" spans="41:41">
      <c r="AO11489" s="119"/>
    </row>
    <row r="11490" spans="41:41">
      <c r="AO11490" s="119"/>
    </row>
    <row r="11491" spans="41:41">
      <c r="AO11491" s="119"/>
    </row>
    <row r="11492" spans="41:41">
      <c r="AO11492" s="119"/>
    </row>
    <row r="11493" spans="41:41">
      <c r="AO11493" s="119"/>
    </row>
    <row r="11494" spans="41:41">
      <c r="AO11494" s="119"/>
    </row>
    <row r="11495" spans="41:41">
      <c r="AO11495" s="119"/>
    </row>
    <row r="11496" spans="41:41">
      <c r="AO11496" s="119"/>
    </row>
    <row r="11497" spans="41:41">
      <c r="AO11497" s="119"/>
    </row>
    <row r="11498" spans="41:41">
      <c r="AO11498" s="119"/>
    </row>
    <row r="11499" spans="41:41">
      <c r="AO11499" s="119"/>
    </row>
    <row r="11500" spans="41:41">
      <c r="AO11500" s="119"/>
    </row>
    <row r="11501" spans="41:41">
      <c r="AO11501" s="119"/>
    </row>
    <row r="11502" spans="41:41">
      <c r="AO11502" s="119"/>
    </row>
    <row r="11503" spans="41:41">
      <c r="AO11503" s="119"/>
    </row>
    <row r="11504" spans="41:41">
      <c r="AO11504" s="119"/>
    </row>
    <row r="11505" spans="41:41">
      <c r="AO11505" s="119"/>
    </row>
    <row r="11506" spans="41:41">
      <c r="AO11506" s="119"/>
    </row>
    <row r="11507" spans="41:41">
      <c r="AO11507" s="119"/>
    </row>
    <row r="11508" spans="41:41">
      <c r="AO11508" s="119"/>
    </row>
    <row r="11509" spans="41:41">
      <c r="AO11509" s="119"/>
    </row>
    <row r="11510" spans="41:41">
      <c r="AO11510" s="119"/>
    </row>
    <row r="11511" spans="41:41">
      <c r="AO11511" s="119"/>
    </row>
    <row r="11512" spans="41:41">
      <c r="AO11512" s="119"/>
    </row>
    <row r="11513" spans="41:41">
      <c r="AO11513" s="119"/>
    </row>
    <row r="11514" spans="41:41">
      <c r="AO11514" s="119"/>
    </row>
    <row r="11515" spans="41:41">
      <c r="AO11515" s="119"/>
    </row>
    <row r="11516" spans="41:41">
      <c r="AO11516" s="119"/>
    </row>
    <row r="11517" spans="41:41">
      <c r="AO11517" s="119"/>
    </row>
    <row r="11518" spans="41:41">
      <c r="AO11518" s="119"/>
    </row>
    <row r="11519" spans="41:41">
      <c r="AO11519" s="119"/>
    </row>
    <row r="11520" spans="41:41">
      <c r="AO11520" s="119"/>
    </row>
    <row r="11521" spans="41:41">
      <c r="AO11521" s="119"/>
    </row>
    <row r="11522" spans="41:41">
      <c r="AO11522" s="119"/>
    </row>
    <row r="11523" spans="41:41">
      <c r="AO11523" s="119"/>
    </row>
    <row r="11524" spans="41:41">
      <c r="AO11524" s="119"/>
    </row>
    <row r="11525" spans="41:41">
      <c r="AO11525" s="119"/>
    </row>
    <row r="11526" spans="41:41">
      <c r="AO11526" s="119"/>
    </row>
    <row r="11527" spans="41:41">
      <c r="AO11527" s="119"/>
    </row>
    <row r="11528" spans="41:41">
      <c r="AO11528" s="119"/>
    </row>
    <row r="11529" spans="41:41">
      <c r="AO11529" s="119"/>
    </row>
    <row r="11530" spans="41:41">
      <c r="AO11530" s="119"/>
    </row>
    <row r="11531" spans="41:41">
      <c r="AO11531" s="119"/>
    </row>
    <row r="11532" spans="41:41">
      <c r="AO11532" s="119"/>
    </row>
    <row r="11533" spans="41:41">
      <c r="AO11533" s="119"/>
    </row>
    <row r="11534" spans="41:41">
      <c r="AO11534" s="119"/>
    </row>
    <row r="11535" spans="41:41">
      <c r="AO11535" s="119"/>
    </row>
    <row r="11536" spans="41:41">
      <c r="AO11536" s="119"/>
    </row>
    <row r="11537" spans="41:41">
      <c r="AO11537" s="119"/>
    </row>
    <row r="11538" spans="41:41">
      <c r="AO11538" s="119"/>
    </row>
    <row r="11539" spans="41:41">
      <c r="AO11539" s="119"/>
    </row>
    <row r="11540" spans="41:41">
      <c r="AO11540" s="119"/>
    </row>
    <row r="11541" spans="41:41">
      <c r="AO11541" s="119"/>
    </row>
    <row r="11542" spans="41:41">
      <c r="AO11542" s="119"/>
    </row>
    <row r="11543" spans="41:41">
      <c r="AO11543" s="119"/>
    </row>
    <row r="11544" spans="41:41">
      <c r="AO11544" s="119"/>
    </row>
    <row r="11545" spans="41:41">
      <c r="AO11545" s="119"/>
    </row>
    <row r="11546" spans="41:41">
      <c r="AO11546" s="119"/>
    </row>
    <row r="11547" spans="41:41">
      <c r="AO11547" s="119"/>
    </row>
    <row r="11548" spans="41:41">
      <c r="AO11548" s="119"/>
    </row>
    <row r="11549" spans="41:41">
      <c r="AO11549" s="119"/>
    </row>
    <row r="11550" spans="41:41">
      <c r="AO11550" s="119"/>
    </row>
    <row r="11551" spans="41:41">
      <c r="AO11551" s="119"/>
    </row>
    <row r="11552" spans="41:41">
      <c r="AO11552" s="119"/>
    </row>
    <row r="11553" spans="41:41">
      <c r="AO11553" s="119"/>
    </row>
    <row r="11554" spans="41:41">
      <c r="AO11554" s="119"/>
    </row>
    <row r="11555" spans="41:41">
      <c r="AO11555" s="119"/>
    </row>
    <row r="11556" spans="41:41">
      <c r="AO11556" s="119"/>
    </row>
    <row r="11557" spans="41:41">
      <c r="AO11557" s="119"/>
    </row>
    <row r="11558" spans="41:41">
      <c r="AO11558" s="119"/>
    </row>
    <row r="11559" spans="41:41">
      <c r="AO11559" s="119"/>
    </row>
    <row r="11560" spans="41:41">
      <c r="AO11560" s="119"/>
    </row>
    <row r="11561" spans="41:41">
      <c r="AO11561" s="119"/>
    </row>
    <row r="11562" spans="41:41">
      <c r="AO11562" s="119"/>
    </row>
    <row r="11563" spans="41:41">
      <c r="AO11563" s="119"/>
    </row>
    <row r="11564" spans="41:41">
      <c r="AO11564" s="119"/>
    </row>
    <row r="11565" spans="41:41">
      <c r="AO11565" s="119"/>
    </row>
    <row r="11566" spans="41:41">
      <c r="AO11566" s="119"/>
    </row>
    <row r="11567" spans="41:41">
      <c r="AO11567" s="119"/>
    </row>
    <row r="11568" spans="41:41">
      <c r="AO11568" s="119"/>
    </row>
    <row r="11569" spans="41:41">
      <c r="AO11569" s="119"/>
    </row>
    <row r="11570" spans="41:41">
      <c r="AO11570" s="119"/>
    </row>
    <row r="11571" spans="41:41">
      <c r="AO11571" s="119"/>
    </row>
    <row r="11572" spans="41:41">
      <c r="AO11572" s="119"/>
    </row>
    <row r="11573" spans="41:41">
      <c r="AO11573" s="119"/>
    </row>
    <row r="11574" spans="41:41">
      <c r="AO11574" s="119"/>
    </row>
    <row r="11575" spans="41:41">
      <c r="AO11575" s="119"/>
    </row>
    <row r="11576" spans="41:41">
      <c r="AO11576" s="119"/>
    </row>
    <row r="11577" spans="41:41">
      <c r="AO11577" s="119"/>
    </row>
    <row r="11578" spans="41:41">
      <c r="AO11578" s="119"/>
    </row>
    <row r="11579" spans="41:41">
      <c r="AO11579" s="119"/>
    </row>
    <row r="11580" spans="41:41">
      <c r="AO11580" s="119"/>
    </row>
    <row r="11581" spans="41:41">
      <c r="AO11581" s="119"/>
    </row>
    <row r="11582" spans="41:41">
      <c r="AO11582" s="119"/>
    </row>
    <row r="11583" spans="41:41">
      <c r="AO11583" s="119"/>
    </row>
    <row r="11584" spans="41:41">
      <c r="AO11584" s="119"/>
    </row>
    <row r="11585" spans="41:41">
      <c r="AO11585" s="119"/>
    </row>
    <row r="11586" spans="41:41">
      <c r="AO11586" s="119"/>
    </row>
    <row r="11587" spans="41:41">
      <c r="AO11587" s="119"/>
    </row>
    <row r="11588" spans="41:41">
      <c r="AO11588" s="119"/>
    </row>
    <row r="11589" spans="41:41">
      <c r="AO11589" s="119"/>
    </row>
    <row r="11590" spans="41:41">
      <c r="AO11590" s="119"/>
    </row>
    <row r="11591" spans="41:41">
      <c r="AO11591" s="119"/>
    </row>
    <row r="11592" spans="41:41">
      <c r="AO11592" s="119"/>
    </row>
    <row r="11593" spans="41:41">
      <c r="AO11593" s="119"/>
    </row>
    <row r="11594" spans="41:41">
      <c r="AO11594" s="119"/>
    </row>
    <row r="11595" spans="41:41">
      <c r="AO11595" s="119"/>
    </row>
    <row r="11596" spans="41:41">
      <c r="AO11596" s="119"/>
    </row>
    <row r="11597" spans="41:41">
      <c r="AO11597" s="119"/>
    </row>
    <row r="11598" spans="41:41">
      <c r="AO11598" s="119"/>
    </row>
    <row r="11599" spans="41:41">
      <c r="AO11599" s="119"/>
    </row>
    <row r="11600" spans="41:41">
      <c r="AO11600" s="119"/>
    </row>
    <row r="11601" spans="41:41">
      <c r="AO11601" s="119"/>
    </row>
    <row r="11602" spans="41:41">
      <c r="AO11602" s="119"/>
    </row>
    <row r="11603" spans="41:41">
      <c r="AO11603" s="119"/>
    </row>
    <row r="11604" spans="41:41">
      <c r="AO11604" s="119"/>
    </row>
    <row r="11605" spans="41:41">
      <c r="AO11605" s="119"/>
    </row>
    <row r="11606" spans="41:41">
      <c r="AO11606" s="119"/>
    </row>
    <row r="11607" spans="41:41">
      <c r="AO11607" s="119"/>
    </row>
    <row r="11608" spans="41:41">
      <c r="AO11608" s="119"/>
    </row>
    <row r="11609" spans="41:41">
      <c r="AO11609" s="119"/>
    </row>
    <row r="11610" spans="41:41">
      <c r="AO11610" s="119"/>
    </row>
    <row r="11611" spans="41:41">
      <c r="AO11611" s="119"/>
    </row>
    <row r="11612" spans="41:41">
      <c r="AO11612" s="119"/>
    </row>
    <row r="11613" spans="41:41">
      <c r="AO11613" s="119"/>
    </row>
    <row r="11614" spans="41:41">
      <c r="AO11614" s="119"/>
    </row>
    <row r="11615" spans="41:41">
      <c r="AO11615" s="119"/>
    </row>
    <row r="11616" spans="41:41">
      <c r="AO11616" s="119"/>
    </row>
    <row r="11617" spans="41:41">
      <c r="AO11617" s="119"/>
    </row>
    <row r="11618" spans="41:41">
      <c r="AO11618" s="119"/>
    </row>
    <row r="11619" spans="41:41">
      <c r="AO11619" s="119"/>
    </row>
    <row r="11620" spans="41:41">
      <c r="AO11620" s="119"/>
    </row>
    <row r="11621" spans="41:41">
      <c r="AO11621" s="119"/>
    </row>
    <row r="11622" spans="41:41">
      <c r="AO11622" s="119"/>
    </row>
    <row r="11623" spans="41:41">
      <c r="AO11623" s="119"/>
    </row>
    <row r="11624" spans="41:41">
      <c r="AO11624" s="119"/>
    </row>
    <row r="11625" spans="41:41">
      <c r="AO11625" s="119"/>
    </row>
    <row r="11626" spans="41:41">
      <c r="AO11626" s="119"/>
    </row>
    <row r="11627" spans="41:41">
      <c r="AO11627" s="119"/>
    </row>
    <row r="11628" spans="41:41">
      <c r="AO11628" s="119"/>
    </row>
    <row r="11629" spans="41:41">
      <c r="AO11629" s="119"/>
    </row>
    <row r="11630" spans="41:41">
      <c r="AO11630" s="119"/>
    </row>
    <row r="11631" spans="41:41">
      <c r="AO11631" s="119"/>
    </row>
    <row r="11632" spans="41:41">
      <c r="AO11632" s="119"/>
    </row>
    <row r="11633" spans="41:41">
      <c r="AO11633" s="119"/>
    </row>
    <row r="11634" spans="41:41">
      <c r="AO11634" s="119"/>
    </row>
    <row r="11635" spans="41:41">
      <c r="AO11635" s="119"/>
    </row>
    <row r="11636" spans="41:41">
      <c r="AO11636" s="119"/>
    </row>
    <row r="11637" spans="41:41">
      <c r="AO11637" s="119"/>
    </row>
    <row r="11638" spans="41:41">
      <c r="AO11638" s="119"/>
    </row>
    <row r="11639" spans="41:41">
      <c r="AO11639" s="119"/>
    </row>
    <row r="11640" spans="41:41">
      <c r="AO11640" s="119"/>
    </row>
    <row r="11641" spans="41:41">
      <c r="AO11641" s="119"/>
    </row>
    <row r="11642" spans="41:41">
      <c r="AO11642" s="119"/>
    </row>
    <row r="11643" spans="41:41">
      <c r="AO11643" s="119"/>
    </row>
    <row r="11644" spans="41:41">
      <c r="AO11644" s="119"/>
    </row>
    <row r="11645" spans="41:41">
      <c r="AO11645" s="119"/>
    </row>
    <row r="11646" spans="41:41">
      <c r="AO11646" s="119"/>
    </row>
    <row r="11647" spans="41:41">
      <c r="AO11647" s="119"/>
    </row>
    <row r="11648" spans="41:41">
      <c r="AO11648" s="119"/>
    </row>
    <row r="11649" spans="41:41">
      <c r="AO11649" s="119"/>
    </row>
    <row r="11650" spans="41:41">
      <c r="AO11650" s="119"/>
    </row>
    <row r="11651" spans="41:41">
      <c r="AO11651" s="119"/>
    </row>
    <row r="11652" spans="41:41">
      <c r="AO11652" s="119"/>
    </row>
    <row r="11653" spans="41:41">
      <c r="AO11653" s="119"/>
    </row>
    <row r="11654" spans="41:41">
      <c r="AO11654" s="119"/>
    </row>
    <row r="11655" spans="41:41">
      <c r="AO11655" s="119"/>
    </row>
    <row r="11656" spans="41:41">
      <c r="AO11656" s="119"/>
    </row>
    <row r="11657" spans="41:41">
      <c r="AO11657" s="119"/>
    </row>
    <row r="11658" spans="41:41">
      <c r="AO11658" s="119"/>
    </row>
    <row r="11659" spans="41:41">
      <c r="AO11659" s="119"/>
    </row>
    <row r="11660" spans="41:41">
      <c r="AO11660" s="119"/>
    </row>
    <row r="11661" spans="41:41">
      <c r="AO11661" s="119"/>
    </row>
    <row r="11662" spans="41:41">
      <c r="AO11662" s="119"/>
    </row>
    <row r="11663" spans="41:41">
      <c r="AO11663" s="119"/>
    </row>
    <row r="11664" spans="41:41">
      <c r="AO11664" s="119"/>
    </row>
    <row r="11665" spans="41:41">
      <c r="AO11665" s="119"/>
    </row>
    <row r="11666" spans="41:41">
      <c r="AO11666" s="119"/>
    </row>
    <row r="11667" spans="41:41">
      <c r="AO11667" s="119"/>
    </row>
    <row r="11668" spans="41:41">
      <c r="AO11668" s="119"/>
    </row>
    <row r="11669" spans="41:41">
      <c r="AO11669" s="119"/>
    </row>
    <row r="11670" spans="41:41">
      <c r="AO11670" s="119"/>
    </row>
    <row r="11671" spans="41:41">
      <c r="AO11671" s="119"/>
    </row>
    <row r="11672" spans="41:41">
      <c r="AO11672" s="119"/>
    </row>
    <row r="11673" spans="41:41">
      <c r="AO11673" s="119"/>
    </row>
    <row r="11674" spans="41:41">
      <c r="AO11674" s="119"/>
    </row>
    <row r="11675" spans="41:41">
      <c r="AO11675" s="119"/>
    </row>
    <row r="11676" spans="41:41">
      <c r="AO11676" s="119"/>
    </row>
    <row r="11677" spans="41:41">
      <c r="AO11677" s="119"/>
    </row>
    <row r="11678" spans="41:41">
      <c r="AO11678" s="119"/>
    </row>
    <row r="11679" spans="41:41">
      <c r="AO11679" s="119"/>
    </row>
    <row r="11680" spans="41:41">
      <c r="AO11680" s="119"/>
    </row>
    <row r="11681" spans="41:41">
      <c r="AO11681" s="119"/>
    </row>
    <row r="11682" spans="41:41">
      <c r="AO11682" s="119"/>
    </row>
    <row r="11683" spans="41:41">
      <c r="AO11683" s="119"/>
    </row>
    <row r="11684" spans="41:41">
      <c r="AO11684" s="119"/>
    </row>
    <row r="11685" spans="41:41">
      <c r="AO11685" s="119"/>
    </row>
    <row r="11686" spans="41:41">
      <c r="AO11686" s="119"/>
    </row>
    <row r="11687" spans="41:41">
      <c r="AO11687" s="119"/>
    </row>
    <row r="11688" spans="41:41">
      <c r="AO11688" s="119"/>
    </row>
    <row r="11689" spans="41:41">
      <c r="AO11689" s="119"/>
    </row>
    <row r="11690" spans="41:41">
      <c r="AO11690" s="119"/>
    </row>
    <row r="11691" spans="41:41">
      <c r="AO11691" s="119"/>
    </row>
    <row r="11692" spans="41:41">
      <c r="AO11692" s="119"/>
    </row>
    <row r="11693" spans="41:41">
      <c r="AO11693" s="119"/>
    </row>
    <row r="11694" spans="41:41">
      <c r="AO11694" s="119"/>
    </row>
    <row r="11695" spans="41:41">
      <c r="AO11695" s="119"/>
    </row>
    <row r="11696" spans="41:41">
      <c r="AO11696" s="119"/>
    </row>
    <row r="11697" spans="41:41">
      <c r="AO11697" s="119"/>
    </row>
    <row r="11698" spans="41:41">
      <c r="AO11698" s="119"/>
    </row>
    <row r="11699" spans="41:41">
      <c r="AO11699" s="119"/>
    </row>
    <row r="11700" spans="41:41">
      <c r="AO11700" s="119"/>
    </row>
    <row r="11701" spans="41:41">
      <c r="AO11701" s="119"/>
    </row>
    <row r="11702" spans="41:41">
      <c r="AO11702" s="119"/>
    </row>
    <row r="11703" spans="41:41">
      <c r="AO11703" s="119"/>
    </row>
    <row r="11704" spans="41:41">
      <c r="AO11704" s="119"/>
    </row>
    <row r="11705" spans="41:41">
      <c r="AO11705" s="119"/>
    </row>
    <row r="11706" spans="41:41">
      <c r="AO11706" s="119"/>
    </row>
    <row r="11707" spans="41:41">
      <c r="AO11707" s="119"/>
    </row>
    <row r="11708" spans="41:41">
      <c r="AO11708" s="119"/>
    </row>
    <row r="11709" spans="41:41">
      <c r="AO11709" s="119"/>
    </row>
    <row r="11710" spans="41:41">
      <c r="AO11710" s="119"/>
    </row>
    <row r="11711" spans="41:41">
      <c r="AO11711" s="119"/>
    </row>
    <row r="11712" spans="41:41">
      <c r="AO11712" s="119"/>
    </row>
    <row r="11713" spans="41:41">
      <c r="AO11713" s="119"/>
    </row>
    <row r="11714" spans="41:41">
      <c r="AO11714" s="119"/>
    </row>
    <row r="11715" spans="41:41">
      <c r="AO11715" s="119"/>
    </row>
    <row r="11716" spans="41:41">
      <c r="AO11716" s="119"/>
    </row>
    <row r="11717" spans="41:41">
      <c r="AO11717" s="119"/>
    </row>
    <row r="11718" spans="41:41">
      <c r="AO11718" s="119"/>
    </row>
    <row r="11719" spans="41:41">
      <c r="AO11719" s="119"/>
    </row>
    <row r="11720" spans="41:41">
      <c r="AO11720" s="119"/>
    </row>
    <row r="11721" spans="41:41">
      <c r="AO11721" s="119"/>
    </row>
    <row r="11722" spans="41:41">
      <c r="AO11722" s="119"/>
    </row>
    <row r="11723" spans="41:41">
      <c r="AO11723" s="119"/>
    </row>
    <row r="11724" spans="41:41">
      <c r="AO11724" s="119"/>
    </row>
    <row r="11725" spans="41:41">
      <c r="AO11725" s="119"/>
    </row>
    <row r="11726" spans="41:41">
      <c r="AO11726" s="119"/>
    </row>
    <row r="11727" spans="41:41">
      <c r="AO11727" s="119"/>
    </row>
    <row r="11728" spans="41:41">
      <c r="AO11728" s="119"/>
    </row>
    <row r="11729" spans="41:41">
      <c r="AO11729" s="119"/>
    </row>
    <row r="11730" spans="41:41">
      <c r="AO11730" s="119"/>
    </row>
    <row r="11731" spans="41:41">
      <c r="AO11731" s="119"/>
    </row>
    <row r="11732" spans="41:41">
      <c r="AO11732" s="119"/>
    </row>
    <row r="11733" spans="41:41">
      <c r="AO11733" s="119"/>
    </row>
    <row r="11734" spans="41:41">
      <c r="AO11734" s="119"/>
    </row>
    <row r="11735" spans="41:41">
      <c r="AO11735" s="119"/>
    </row>
    <row r="11736" spans="41:41">
      <c r="AO11736" s="119"/>
    </row>
    <row r="11737" spans="41:41">
      <c r="AO11737" s="119"/>
    </row>
    <row r="11738" spans="41:41">
      <c r="AO11738" s="119"/>
    </row>
    <row r="11739" spans="41:41">
      <c r="AO11739" s="119"/>
    </row>
    <row r="11740" spans="41:41">
      <c r="AO11740" s="119"/>
    </row>
    <row r="11741" spans="41:41">
      <c r="AO11741" s="119"/>
    </row>
    <row r="11742" spans="41:41">
      <c r="AO11742" s="119"/>
    </row>
    <row r="11743" spans="41:41">
      <c r="AO11743" s="119"/>
    </row>
    <row r="11744" spans="41:41">
      <c r="AO11744" s="119"/>
    </row>
    <row r="11745" spans="41:41">
      <c r="AO11745" s="119"/>
    </row>
    <row r="11746" spans="41:41">
      <c r="AO11746" s="119"/>
    </row>
    <row r="11747" spans="41:41">
      <c r="AO11747" s="119"/>
    </row>
    <row r="11748" spans="41:41">
      <c r="AO11748" s="119"/>
    </row>
    <row r="11749" spans="41:41">
      <c r="AO11749" s="119"/>
    </row>
    <row r="11750" spans="41:41">
      <c r="AO11750" s="119"/>
    </row>
    <row r="11751" spans="41:41">
      <c r="AO11751" s="119"/>
    </row>
    <row r="11752" spans="41:41">
      <c r="AO11752" s="119"/>
    </row>
    <row r="11753" spans="41:41">
      <c r="AO11753" s="119"/>
    </row>
    <row r="11754" spans="41:41">
      <c r="AO11754" s="119"/>
    </row>
    <row r="11755" spans="41:41">
      <c r="AO11755" s="119"/>
    </row>
    <row r="11756" spans="41:41">
      <c r="AO11756" s="119"/>
    </row>
    <row r="11757" spans="41:41">
      <c r="AO11757" s="119"/>
    </row>
    <row r="11758" spans="41:41">
      <c r="AO11758" s="119"/>
    </row>
    <row r="11759" spans="41:41">
      <c r="AO11759" s="119"/>
    </row>
    <row r="11760" spans="41:41">
      <c r="AO11760" s="119"/>
    </row>
    <row r="11761" spans="41:41">
      <c r="AO11761" s="119"/>
    </row>
    <row r="11762" spans="41:41">
      <c r="AO11762" s="119"/>
    </row>
    <row r="11763" spans="41:41">
      <c r="AO11763" s="119"/>
    </row>
    <row r="11764" spans="41:41">
      <c r="AO11764" s="119"/>
    </row>
    <row r="11765" spans="41:41">
      <c r="AO11765" s="119"/>
    </row>
    <row r="11766" spans="41:41">
      <c r="AO11766" s="119"/>
    </row>
    <row r="11767" spans="41:41">
      <c r="AO11767" s="119"/>
    </row>
    <row r="11768" spans="41:41">
      <c r="AO11768" s="119"/>
    </row>
    <row r="11769" spans="41:41">
      <c r="AO11769" s="119"/>
    </row>
    <row r="11770" spans="41:41">
      <c r="AO11770" s="119"/>
    </row>
    <row r="11771" spans="41:41">
      <c r="AO11771" s="119"/>
    </row>
    <row r="11772" spans="41:41">
      <c r="AO11772" s="119"/>
    </row>
    <row r="11773" spans="41:41">
      <c r="AO11773" s="119"/>
    </row>
    <row r="11774" spans="41:41">
      <c r="AO11774" s="119"/>
    </row>
    <row r="11775" spans="41:41">
      <c r="AO11775" s="119"/>
    </row>
    <row r="11776" spans="41:41">
      <c r="AO11776" s="119"/>
    </row>
    <row r="11777" spans="41:41">
      <c r="AO11777" s="119"/>
    </row>
    <row r="11778" spans="41:41">
      <c r="AO11778" s="119"/>
    </row>
    <row r="11779" spans="41:41">
      <c r="AO11779" s="119"/>
    </row>
    <row r="11780" spans="41:41">
      <c r="AO11780" s="119"/>
    </row>
    <row r="11781" spans="41:41">
      <c r="AO11781" s="119"/>
    </row>
    <row r="11782" spans="41:41">
      <c r="AO11782" s="119"/>
    </row>
    <row r="11783" spans="41:41">
      <c r="AO11783" s="119"/>
    </row>
    <row r="11784" spans="41:41">
      <c r="AO11784" s="119"/>
    </row>
    <row r="11785" spans="41:41">
      <c r="AO11785" s="119"/>
    </row>
    <row r="11786" spans="41:41">
      <c r="AO11786" s="119"/>
    </row>
    <row r="11787" spans="41:41">
      <c r="AO11787" s="119"/>
    </row>
    <row r="11788" spans="41:41">
      <c r="AO11788" s="119"/>
    </row>
    <row r="11789" spans="41:41">
      <c r="AO11789" s="119"/>
    </row>
    <row r="11790" spans="41:41">
      <c r="AO11790" s="119"/>
    </row>
    <row r="11791" spans="41:41">
      <c r="AO11791" s="119"/>
    </row>
    <row r="11792" spans="41:41">
      <c r="AO11792" s="119"/>
    </row>
    <row r="11793" spans="41:41">
      <c r="AO11793" s="119"/>
    </row>
    <row r="11794" spans="41:41">
      <c r="AO11794" s="119"/>
    </row>
    <row r="11795" spans="41:41">
      <c r="AO11795" s="119"/>
    </row>
    <row r="11796" spans="41:41">
      <c r="AO11796" s="119"/>
    </row>
    <row r="11797" spans="41:41">
      <c r="AO11797" s="119"/>
    </row>
    <row r="11798" spans="41:41">
      <c r="AO11798" s="119"/>
    </row>
    <row r="11799" spans="41:41">
      <c r="AO11799" s="119"/>
    </row>
    <row r="11800" spans="41:41">
      <c r="AO11800" s="119"/>
    </row>
    <row r="11801" spans="41:41">
      <c r="AO11801" s="119"/>
    </row>
    <row r="11802" spans="41:41">
      <c r="AO11802" s="119"/>
    </row>
    <row r="11803" spans="41:41">
      <c r="AO11803" s="119"/>
    </row>
    <row r="11804" spans="41:41">
      <c r="AO11804" s="119"/>
    </row>
    <row r="11805" spans="41:41">
      <c r="AO11805" s="119"/>
    </row>
    <row r="11806" spans="41:41">
      <c r="AO11806" s="119"/>
    </row>
    <row r="11807" spans="41:41">
      <c r="AO11807" s="119"/>
    </row>
    <row r="11808" spans="41:41">
      <c r="AO11808" s="119"/>
    </row>
    <row r="11809" spans="41:41">
      <c r="AO11809" s="119"/>
    </row>
    <row r="11810" spans="41:41">
      <c r="AO11810" s="119"/>
    </row>
    <row r="11811" spans="41:41">
      <c r="AO11811" s="119"/>
    </row>
    <row r="11812" spans="41:41">
      <c r="AO11812" s="119"/>
    </row>
    <row r="11813" spans="41:41">
      <c r="AO11813" s="119"/>
    </row>
    <row r="11814" spans="41:41">
      <c r="AO11814" s="119"/>
    </row>
    <row r="11815" spans="41:41">
      <c r="AO11815" s="119"/>
    </row>
    <row r="11816" spans="41:41">
      <c r="AO11816" s="119"/>
    </row>
    <row r="11817" spans="41:41">
      <c r="AO11817" s="119"/>
    </row>
    <row r="11818" spans="41:41">
      <c r="AO11818" s="119"/>
    </row>
    <row r="11819" spans="41:41">
      <c r="AO11819" s="119"/>
    </row>
    <row r="11820" spans="41:41">
      <c r="AO11820" s="119"/>
    </row>
    <row r="11821" spans="41:41">
      <c r="AO11821" s="119"/>
    </row>
    <row r="11822" spans="41:41">
      <c r="AO11822" s="119"/>
    </row>
    <row r="11823" spans="41:41">
      <c r="AO11823" s="119"/>
    </row>
    <row r="11824" spans="41:41">
      <c r="AO11824" s="119"/>
    </row>
    <row r="11825" spans="41:41">
      <c r="AO11825" s="119"/>
    </row>
    <row r="11826" spans="41:41">
      <c r="AO11826" s="119"/>
    </row>
    <row r="11827" spans="41:41">
      <c r="AO11827" s="119"/>
    </row>
    <row r="11828" spans="41:41">
      <c r="AO11828" s="119"/>
    </row>
    <row r="11829" spans="41:41">
      <c r="AO11829" s="119"/>
    </row>
    <row r="11830" spans="41:41">
      <c r="AO11830" s="119"/>
    </row>
    <row r="11831" spans="41:41">
      <c r="AO11831" s="119"/>
    </row>
    <row r="11832" spans="41:41">
      <c r="AO11832" s="119"/>
    </row>
    <row r="11833" spans="41:41">
      <c r="AO11833" s="119"/>
    </row>
    <row r="11834" spans="41:41">
      <c r="AO11834" s="119"/>
    </row>
    <row r="11835" spans="41:41">
      <c r="AO11835" s="119"/>
    </row>
    <row r="11836" spans="41:41">
      <c r="AO11836" s="119"/>
    </row>
    <row r="11837" spans="41:41">
      <c r="AO11837" s="119"/>
    </row>
    <row r="11838" spans="41:41">
      <c r="AO11838" s="119"/>
    </row>
    <row r="11839" spans="41:41">
      <c r="AO11839" s="119"/>
    </row>
    <row r="11840" spans="41:41">
      <c r="AO11840" s="119"/>
    </row>
    <row r="11841" spans="41:41">
      <c r="AO11841" s="119"/>
    </row>
    <row r="11842" spans="41:41">
      <c r="AO11842" s="119"/>
    </row>
    <row r="11843" spans="41:41">
      <c r="AO11843" s="119"/>
    </row>
    <row r="11844" spans="41:41">
      <c r="AO11844" s="119"/>
    </row>
    <row r="11845" spans="41:41">
      <c r="AO11845" s="119"/>
    </row>
    <row r="11846" spans="41:41">
      <c r="AO11846" s="119"/>
    </row>
    <row r="11847" spans="41:41">
      <c r="AO11847" s="119"/>
    </row>
    <row r="11848" spans="41:41">
      <c r="AO11848" s="119"/>
    </row>
    <row r="11849" spans="41:41">
      <c r="AO11849" s="119"/>
    </row>
    <row r="11850" spans="41:41">
      <c r="AO11850" s="119"/>
    </row>
    <row r="11851" spans="41:41">
      <c r="AO11851" s="119"/>
    </row>
    <row r="11852" spans="41:41">
      <c r="AO11852" s="119"/>
    </row>
    <row r="11853" spans="41:41">
      <c r="AO11853" s="119"/>
    </row>
    <row r="11854" spans="41:41">
      <c r="AO11854" s="119"/>
    </row>
    <row r="11855" spans="41:41">
      <c r="AO11855" s="119"/>
    </row>
    <row r="11856" spans="41:41">
      <c r="AO11856" s="119"/>
    </row>
    <row r="11857" spans="41:41">
      <c r="AO11857" s="119"/>
    </row>
    <row r="11858" spans="41:41">
      <c r="AO11858" s="119"/>
    </row>
    <row r="11859" spans="41:41">
      <c r="AO11859" s="119"/>
    </row>
    <row r="11860" spans="41:41">
      <c r="AO11860" s="119"/>
    </row>
    <row r="11861" spans="41:41">
      <c r="AO11861" s="119"/>
    </row>
    <row r="11862" spans="41:41">
      <c r="AO11862" s="119"/>
    </row>
    <row r="11863" spans="41:41">
      <c r="AO11863" s="119"/>
    </row>
    <row r="11864" spans="41:41">
      <c r="AO11864" s="119"/>
    </row>
    <row r="11865" spans="41:41">
      <c r="AO11865" s="119"/>
    </row>
    <row r="11866" spans="41:41">
      <c r="AO11866" s="119"/>
    </row>
    <row r="11867" spans="41:41">
      <c r="AO11867" s="119"/>
    </row>
    <row r="11868" spans="41:41">
      <c r="AO11868" s="119"/>
    </row>
    <row r="11869" spans="41:41">
      <c r="AO11869" s="119"/>
    </row>
    <row r="11870" spans="41:41">
      <c r="AO11870" s="119"/>
    </row>
    <row r="11871" spans="41:41">
      <c r="AO11871" s="119"/>
    </row>
    <row r="11872" spans="41:41">
      <c r="AO11872" s="119"/>
    </row>
    <row r="11873" spans="41:41">
      <c r="AO11873" s="119"/>
    </row>
    <row r="11874" spans="41:41">
      <c r="AO11874" s="119"/>
    </row>
    <row r="11875" spans="41:41">
      <c r="AO11875" s="119"/>
    </row>
    <row r="11876" spans="41:41">
      <c r="AO11876" s="119"/>
    </row>
    <row r="11877" spans="41:41">
      <c r="AO11877" s="119"/>
    </row>
    <row r="11878" spans="41:41">
      <c r="AO11878" s="119"/>
    </row>
    <row r="11879" spans="41:41">
      <c r="AO11879" s="119"/>
    </row>
    <row r="11880" spans="41:41">
      <c r="AO11880" s="119"/>
    </row>
    <row r="11881" spans="41:41">
      <c r="AO11881" s="119"/>
    </row>
    <row r="11882" spans="41:41">
      <c r="AO11882" s="119"/>
    </row>
    <row r="11883" spans="41:41">
      <c r="AO11883" s="119"/>
    </row>
    <row r="11884" spans="41:41">
      <c r="AO11884" s="119"/>
    </row>
    <row r="11885" spans="41:41">
      <c r="AO11885" s="119"/>
    </row>
    <row r="11886" spans="41:41">
      <c r="AO11886" s="119"/>
    </row>
    <row r="11887" spans="41:41">
      <c r="AO11887" s="119"/>
    </row>
    <row r="11888" spans="41:41">
      <c r="AO11888" s="119"/>
    </row>
    <row r="11889" spans="41:41">
      <c r="AO11889" s="119"/>
    </row>
    <row r="11890" spans="41:41">
      <c r="AO11890" s="119"/>
    </row>
    <row r="11891" spans="41:41">
      <c r="AO11891" s="119"/>
    </row>
    <row r="11892" spans="41:41">
      <c r="AO11892" s="119"/>
    </row>
    <row r="11893" spans="41:41">
      <c r="AO11893" s="119"/>
    </row>
    <row r="11894" spans="41:41">
      <c r="AO11894" s="119"/>
    </row>
    <row r="11895" spans="41:41">
      <c r="AO11895" s="119"/>
    </row>
    <row r="11896" spans="41:41">
      <c r="AO11896" s="119"/>
    </row>
    <row r="11897" spans="41:41">
      <c r="AO11897" s="119"/>
    </row>
    <row r="11898" spans="41:41">
      <c r="AO11898" s="119"/>
    </row>
    <row r="11899" spans="41:41">
      <c r="AO11899" s="119"/>
    </row>
    <row r="11900" spans="41:41">
      <c r="AO11900" s="119"/>
    </row>
    <row r="11901" spans="41:41">
      <c r="AO11901" s="119"/>
    </row>
    <row r="11902" spans="41:41">
      <c r="AO11902" s="119"/>
    </row>
    <row r="11903" spans="41:41">
      <c r="AO11903" s="119"/>
    </row>
    <row r="11904" spans="41:41">
      <c r="AO11904" s="119"/>
    </row>
    <row r="11905" spans="41:41">
      <c r="AO11905" s="119"/>
    </row>
    <row r="11906" spans="41:41">
      <c r="AO11906" s="119"/>
    </row>
    <row r="11907" spans="41:41">
      <c r="AO11907" s="119"/>
    </row>
    <row r="11908" spans="41:41">
      <c r="AO11908" s="119"/>
    </row>
    <row r="11909" spans="41:41">
      <c r="AO11909" s="119"/>
    </row>
    <row r="11910" spans="41:41">
      <c r="AO11910" s="119"/>
    </row>
    <row r="11911" spans="41:41">
      <c r="AO11911" s="119"/>
    </row>
    <row r="11912" spans="41:41">
      <c r="AO11912" s="119"/>
    </row>
    <row r="11913" spans="41:41">
      <c r="AO11913" s="119"/>
    </row>
    <row r="11914" spans="41:41">
      <c r="AO11914" s="119"/>
    </row>
    <row r="11915" spans="41:41">
      <c r="AO11915" s="119"/>
    </row>
    <row r="11916" spans="41:41">
      <c r="AO11916" s="119"/>
    </row>
    <row r="11917" spans="41:41">
      <c r="AO11917" s="119"/>
    </row>
    <row r="11918" spans="41:41">
      <c r="AO11918" s="119"/>
    </row>
    <row r="11919" spans="41:41">
      <c r="AO11919" s="119"/>
    </row>
    <row r="11920" spans="41:41">
      <c r="AO11920" s="119"/>
    </row>
    <row r="11921" spans="41:41">
      <c r="AO11921" s="119"/>
    </row>
    <row r="11922" spans="41:41">
      <c r="AO11922" s="119"/>
    </row>
    <row r="11923" spans="41:41">
      <c r="AO11923" s="119"/>
    </row>
    <row r="11924" spans="41:41">
      <c r="AO11924" s="119"/>
    </row>
    <row r="11925" spans="41:41">
      <c r="AO11925" s="119"/>
    </row>
    <row r="11926" spans="41:41">
      <c r="AO11926" s="119"/>
    </row>
    <row r="11927" spans="41:41">
      <c r="AO11927" s="119"/>
    </row>
    <row r="11928" spans="41:41">
      <c r="AO11928" s="119"/>
    </row>
    <row r="11929" spans="41:41">
      <c r="AO11929" s="119"/>
    </row>
    <row r="11930" spans="41:41">
      <c r="AO11930" s="119"/>
    </row>
    <row r="11931" spans="41:41">
      <c r="AO11931" s="119"/>
    </row>
    <row r="11932" spans="41:41">
      <c r="AO11932" s="119"/>
    </row>
    <row r="11933" spans="41:41">
      <c r="AO11933" s="119"/>
    </row>
    <row r="11934" spans="41:41">
      <c r="AO11934" s="119"/>
    </row>
    <row r="11935" spans="41:41">
      <c r="AO11935" s="119"/>
    </row>
    <row r="11936" spans="41:41">
      <c r="AO11936" s="119"/>
    </row>
    <row r="11937" spans="41:41">
      <c r="AO11937" s="119"/>
    </row>
    <row r="11938" spans="41:41">
      <c r="AO11938" s="119"/>
    </row>
    <row r="11939" spans="41:41">
      <c r="AO11939" s="119"/>
    </row>
    <row r="11940" spans="41:41">
      <c r="AO11940" s="119"/>
    </row>
    <row r="11941" spans="41:41">
      <c r="AO11941" s="119"/>
    </row>
    <row r="11942" spans="41:41">
      <c r="AO11942" s="119"/>
    </row>
    <row r="11943" spans="41:41">
      <c r="AO11943" s="119"/>
    </row>
    <row r="11944" spans="41:41">
      <c r="AO11944" s="119"/>
    </row>
    <row r="11945" spans="41:41">
      <c r="AO11945" s="119"/>
    </row>
    <row r="11946" spans="41:41">
      <c r="AO11946" s="119"/>
    </row>
    <row r="11947" spans="41:41">
      <c r="AO11947" s="119"/>
    </row>
    <row r="11948" spans="41:41">
      <c r="AO11948" s="119"/>
    </row>
    <row r="11949" spans="41:41">
      <c r="AO11949" s="119"/>
    </row>
    <row r="11950" spans="41:41">
      <c r="AO11950" s="119"/>
    </row>
    <row r="11951" spans="41:41">
      <c r="AO11951" s="119"/>
    </row>
    <row r="11952" spans="41:41">
      <c r="AO11952" s="119"/>
    </row>
    <row r="11953" spans="41:41">
      <c r="AO11953" s="119"/>
    </row>
    <row r="11954" spans="41:41">
      <c r="AO11954" s="119"/>
    </row>
    <row r="11955" spans="41:41">
      <c r="AO11955" s="119"/>
    </row>
    <row r="11956" spans="41:41">
      <c r="AO11956" s="119"/>
    </row>
    <row r="11957" spans="41:41">
      <c r="AO11957" s="119"/>
    </row>
    <row r="11958" spans="41:41">
      <c r="AO11958" s="119"/>
    </row>
    <row r="11959" spans="41:41">
      <c r="AO11959" s="119"/>
    </row>
    <row r="11960" spans="41:41">
      <c r="AO11960" s="119"/>
    </row>
    <row r="11961" spans="41:41">
      <c r="AO11961" s="119"/>
    </row>
    <row r="11962" spans="41:41">
      <c r="AO11962" s="119"/>
    </row>
    <row r="11963" spans="41:41">
      <c r="AO11963" s="119"/>
    </row>
    <row r="11964" spans="41:41">
      <c r="AO11964" s="119"/>
    </row>
    <row r="11965" spans="41:41">
      <c r="AO11965" s="119"/>
    </row>
    <row r="11966" spans="41:41">
      <c r="AO11966" s="119"/>
    </row>
    <row r="11967" spans="41:41">
      <c r="AO11967" s="119"/>
    </row>
    <row r="11968" spans="41:41">
      <c r="AO11968" s="119"/>
    </row>
    <row r="11969" spans="41:41">
      <c r="AO11969" s="119"/>
    </row>
    <row r="11970" spans="41:41">
      <c r="AO11970" s="119"/>
    </row>
    <row r="11971" spans="41:41">
      <c r="AO11971" s="119"/>
    </row>
    <row r="11972" spans="41:41">
      <c r="AO11972" s="119"/>
    </row>
    <row r="11973" spans="41:41">
      <c r="AO11973" s="119"/>
    </row>
    <row r="11974" spans="41:41">
      <c r="AO11974" s="119"/>
    </row>
    <row r="11975" spans="41:41">
      <c r="AO11975" s="119"/>
    </row>
    <row r="11976" spans="41:41">
      <c r="AO11976" s="119"/>
    </row>
    <row r="11977" spans="41:41">
      <c r="AO11977" s="119"/>
    </row>
    <row r="11978" spans="41:41">
      <c r="AO11978" s="119"/>
    </row>
    <row r="11979" spans="41:41">
      <c r="AO11979" s="119"/>
    </row>
    <row r="11980" spans="41:41">
      <c r="AO11980" s="119"/>
    </row>
    <row r="11981" spans="41:41">
      <c r="AO11981" s="119"/>
    </row>
    <row r="11982" spans="41:41">
      <c r="AO11982" s="119"/>
    </row>
    <row r="11983" spans="41:41">
      <c r="AO11983" s="119"/>
    </row>
    <row r="11984" spans="41:41">
      <c r="AO11984" s="119"/>
    </row>
    <row r="11985" spans="41:41">
      <c r="AO11985" s="119"/>
    </row>
    <row r="11986" spans="41:41">
      <c r="AO11986" s="119"/>
    </row>
    <row r="11987" spans="41:41">
      <c r="AO11987" s="119"/>
    </row>
    <row r="11988" spans="41:41">
      <c r="AO11988" s="119"/>
    </row>
    <row r="11989" spans="41:41">
      <c r="AO11989" s="119"/>
    </row>
    <row r="11990" spans="41:41">
      <c r="AO11990" s="119"/>
    </row>
    <row r="11991" spans="41:41">
      <c r="AO11991" s="119"/>
    </row>
    <row r="11992" spans="41:41">
      <c r="AO11992" s="119"/>
    </row>
    <row r="11993" spans="41:41">
      <c r="AO11993" s="119"/>
    </row>
    <row r="11994" spans="41:41">
      <c r="AO11994" s="119"/>
    </row>
    <row r="11995" spans="41:41">
      <c r="AO11995" s="119"/>
    </row>
    <row r="11996" spans="41:41">
      <c r="AO11996" s="119"/>
    </row>
    <row r="11997" spans="41:41">
      <c r="AO11997" s="119"/>
    </row>
    <row r="11998" spans="41:41">
      <c r="AO11998" s="119"/>
    </row>
    <row r="11999" spans="41:41">
      <c r="AO11999" s="119"/>
    </row>
    <row r="12000" spans="41:41">
      <c r="AO12000" s="119"/>
    </row>
    <row r="12001" spans="41:41">
      <c r="AO12001" s="119"/>
    </row>
    <row r="12002" spans="41:41">
      <c r="AO12002" s="119"/>
    </row>
    <row r="12003" spans="41:41">
      <c r="AO12003" s="119"/>
    </row>
    <row r="12004" spans="41:41">
      <c r="AO12004" s="119"/>
    </row>
    <row r="12005" spans="41:41">
      <c r="AO12005" s="119"/>
    </row>
    <row r="12006" spans="41:41">
      <c r="AO12006" s="119"/>
    </row>
    <row r="12007" spans="41:41">
      <c r="AO12007" s="119"/>
    </row>
    <row r="12008" spans="41:41">
      <c r="AO12008" s="119"/>
    </row>
    <row r="12009" spans="41:41">
      <c r="AO12009" s="119"/>
    </row>
    <row r="12010" spans="41:41">
      <c r="AO12010" s="119"/>
    </row>
    <row r="12011" spans="41:41">
      <c r="AO12011" s="119"/>
    </row>
    <row r="12012" spans="41:41">
      <c r="AO12012" s="119"/>
    </row>
    <row r="12013" spans="41:41">
      <c r="AO12013" s="119"/>
    </row>
    <row r="12014" spans="41:41">
      <c r="AO12014" s="119"/>
    </row>
    <row r="12015" spans="41:41">
      <c r="AO12015" s="119"/>
    </row>
    <row r="12016" spans="41:41">
      <c r="AO12016" s="119"/>
    </row>
    <row r="12017" spans="41:41">
      <c r="AO12017" s="119"/>
    </row>
    <row r="12018" spans="41:41">
      <c r="AO12018" s="119"/>
    </row>
    <row r="12019" spans="41:41">
      <c r="AO12019" s="119"/>
    </row>
    <row r="12020" spans="41:41">
      <c r="AO12020" s="119"/>
    </row>
    <row r="12021" spans="41:41">
      <c r="AO12021" s="119"/>
    </row>
    <row r="12022" spans="41:41">
      <c r="AO12022" s="119"/>
    </row>
    <row r="12023" spans="41:41">
      <c r="AO12023" s="119"/>
    </row>
    <row r="12024" spans="41:41">
      <c r="AO12024" s="119"/>
    </row>
    <row r="12025" spans="41:41">
      <c r="AO12025" s="119"/>
    </row>
    <row r="12026" spans="41:41">
      <c r="AO12026" s="119"/>
    </row>
    <row r="12027" spans="41:41">
      <c r="AO12027" s="119"/>
    </row>
    <row r="12028" spans="41:41">
      <c r="AO12028" s="119"/>
    </row>
    <row r="12029" spans="41:41">
      <c r="AO12029" s="119"/>
    </row>
    <row r="12030" spans="41:41">
      <c r="AO12030" s="119"/>
    </row>
    <row r="12031" spans="41:41">
      <c r="AO12031" s="119"/>
    </row>
    <row r="12032" spans="41:41">
      <c r="AO12032" s="119"/>
    </row>
    <row r="12033" spans="41:41">
      <c r="AO12033" s="119"/>
    </row>
    <row r="12034" spans="41:41">
      <c r="AO12034" s="119"/>
    </row>
    <row r="12035" spans="41:41">
      <c r="AO12035" s="119"/>
    </row>
    <row r="12036" spans="41:41">
      <c r="AO12036" s="119"/>
    </row>
    <row r="12037" spans="41:41">
      <c r="AO12037" s="119"/>
    </row>
    <row r="12038" spans="41:41">
      <c r="AO12038" s="119"/>
    </row>
    <row r="12039" spans="41:41">
      <c r="AO12039" s="119"/>
    </row>
    <row r="12040" spans="41:41">
      <c r="AO12040" s="119"/>
    </row>
    <row r="12041" spans="41:41">
      <c r="AO12041" s="119"/>
    </row>
    <row r="12042" spans="41:41">
      <c r="AO12042" s="119"/>
    </row>
    <row r="12043" spans="41:41">
      <c r="AO12043" s="119"/>
    </row>
    <row r="12044" spans="41:41">
      <c r="AO12044" s="119"/>
    </row>
    <row r="12045" spans="41:41">
      <c r="AO12045" s="119"/>
    </row>
    <row r="12046" spans="41:41">
      <c r="AO12046" s="119"/>
    </row>
    <row r="12047" spans="41:41">
      <c r="AO12047" s="119"/>
    </row>
    <row r="12048" spans="41:41">
      <c r="AO12048" s="119"/>
    </row>
    <row r="12049" spans="41:41">
      <c r="AO12049" s="119"/>
    </row>
    <row r="12050" spans="41:41">
      <c r="AO12050" s="119"/>
    </row>
    <row r="12051" spans="41:41">
      <c r="AO12051" s="119"/>
    </row>
    <row r="12052" spans="41:41">
      <c r="AO12052" s="119"/>
    </row>
    <row r="12053" spans="41:41">
      <c r="AO12053" s="119"/>
    </row>
    <row r="12054" spans="41:41">
      <c r="AO12054" s="119"/>
    </row>
    <row r="12055" spans="41:41">
      <c r="AO12055" s="119"/>
    </row>
    <row r="12056" spans="41:41">
      <c r="AO12056" s="119"/>
    </row>
    <row r="12057" spans="41:41">
      <c r="AO12057" s="119"/>
    </row>
    <row r="12058" spans="41:41">
      <c r="AO12058" s="119"/>
    </row>
    <row r="12059" spans="41:41">
      <c r="AO12059" s="119"/>
    </row>
    <row r="12060" spans="41:41">
      <c r="AO12060" s="119"/>
    </row>
    <row r="12061" spans="41:41">
      <c r="AO12061" s="119"/>
    </row>
    <row r="12062" spans="41:41">
      <c r="AO12062" s="119"/>
    </row>
    <row r="12063" spans="41:41">
      <c r="AO12063" s="119"/>
    </row>
    <row r="12064" spans="41:41">
      <c r="AO12064" s="119"/>
    </row>
    <row r="12065" spans="41:41">
      <c r="AO12065" s="119"/>
    </row>
    <row r="12066" spans="41:41">
      <c r="AO12066" s="119"/>
    </row>
    <row r="12067" spans="41:41">
      <c r="AO12067" s="119"/>
    </row>
    <row r="12068" spans="41:41">
      <c r="AO12068" s="119"/>
    </row>
    <row r="12069" spans="41:41">
      <c r="AO12069" s="119"/>
    </row>
    <row r="12070" spans="41:41">
      <c r="AO12070" s="119"/>
    </row>
    <row r="12071" spans="41:41">
      <c r="AO12071" s="119"/>
    </row>
    <row r="12072" spans="41:41">
      <c r="AO12072" s="119"/>
    </row>
    <row r="12073" spans="41:41">
      <c r="AO12073" s="119"/>
    </row>
    <row r="12074" spans="41:41">
      <c r="AO12074" s="119"/>
    </row>
    <row r="12075" spans="41:41">
      <c r="AO12075" s="119"/>
    </row>
    <row r="12076" spans="41:41">
      <c r="AO12076" s="119"/>
    </row>
    <row r="12077" spans="41:41">
      <c r="AO12077" s="119"/>
    </row>
    <row r="12078" spans="41:41">
      <c r="AO12078" s="119"/>
    </row>
    <row r="12079" spans="41:41">
      <c r="AO12079" s="119"/>
    </row>
    <row r="12080" spans="41:41">
      <c r="AO12080" s="119"/>
    </row>
    <row r="12081" spans="41:41">
      <c r="AO12081" s="119"/>
    </row>
    <row r="12082" spans="41:41">
      <c r="AO12082" s="119"/>
    </row>
    <row r="12083" spans="41:41">
      <c r="AO12083" s="119"/>
    </row>
    <row r="12084" spans="41:41">
      <c r="AO12084" s="119"/>
    </row>
    <row r="12085" spans="41:41">
      <c r="AO12085" s="119"/>
    </row>
    <row r="12086" spans="41:41">
      <c r="AO12086" s="119"/>
    </row>
    <row r="12087" spans="41:41">
      <c r="AO12087" s="119"/>
    </row>
    <row r="12088" spans="41:41">
      <c r="AO12088" s="119"/>
    </row>
    <row r="12089" spans="41:41">
      <c r="AO12089" s="119"/>
    </row>
    <row r="12090" spans="41:41">
      <c r="AO12090" s="119"/>
    </row>
    <row r="12091" spans="41:41">
      <c r="AO12091" s="119"/>
    </row>
    <row r="12092" spans="41:41">
      <c r="AO12092" s="119"/>
    </row>
    <row r="12093" spans="41:41">
      <c r="AO12093" s="119"/>
    </row>
    <row r="12094" spans="41:41">
      <c r="AO12094" s="119"/>
    </row>
    <row r="12095" spans="41:41">
      <c r="AO12095" s="119"/>
    </row>
    <row r="12096" spans="41:41">
      <c r="AO12096" s="119"/>
    </row>
    <row r="12097" spans="41:41">
      <c r="AO12097" s="119"/>
    </row>
    <row r="12098" spans="41:41">
      <c r="AO12098" s="119"/>
    </row>
    <row r="12099" spans="41:41">
      <c r="AO12099" s="119"/>
    </row>
    <row r="12100" spans="41:41">
      <c r="AO12100" s="119"/>
    </row>
    <row r="12101" spans="41:41">
      <c r="AO12101" s="119"/>
    </row>
    <row r="12102" spans="41:41">
      <c r="AO12102" s="119"/>
    </row>
    <row r="12103" spans="41:41">
      <c r="AO12103" s="119"/>
    </row>
    <row r="12104" spans="41:41">
      <c r="AO12104" s="119"/>
    </row>
    <row r="12105" spans="41:41">
      <c r="AO12105" s="119"/>
    </row>
    <row r="12106" spans="41:41">
      <c r="AO12106" s="119"/>
    </row>
    <row r="12107" spans="41:41">
      <c r="AO12107" s="119"/>
    </row>
    <row r="12108" spans="41:41">
      <c r="AO12108" s="119"/>
    </row>
    <row r="12109" spans="41:41">
      <c r="AO12109" s="119"/>
    </row>
    <row r="12110" spans="41:41">
      <c r="AO12110" s="119"/>
    </row>
    <row r="12111" spans="41:41">
      <c r="AO12111" s="119"/>
    </row>
    <row r="12112" spans="41:41">
      <c r="AO12112" s="119"/>
    </row>
    <row r="12113" spans="41:41">
      <c r="AO12113" s="119"/>
    </row>
    <row r="12114" spans="41:41">
      <c r="AO12114" s="119"/>
    </row>
    <row r="12115" spans="41:41">
      <c r="AO12115" s="119"/>
    </row>
    <row r="12116" spans="41:41">
      <c r="AO12116" s="119"/>
    </row>
    <row r="12117" spans="41:41">
      <c r="AO12117" s="119"/>
    </row>
    <row r="12118" spans="41:41">
      <c r="AO12118" s="119"/>
    </row>
    <row r="12119" spans="41:41">
      <c r="AO12119" s="119"/>
    </row>
    <row r="12120" spans="41:41">
      <c r="AO12120" s="119"/>
    </row>
    <row r="12121" spans="41:41">
      <c r="AO12121" s="119"/>
    </row>
    <row r="12122" spans="41:41">
      <c r="AO12122" s="119"/>
    </row>
    <row r="12123" spans="41:41">
      <c r="AO12123" s="119"/>
    </row>
    <row r="12124" spans="41:41">
      <c r="AO12124" s="119"/>
    </row>
    <row r="12125" spans="41:41">
      <c r="AO12125" s="119"/>
    </row>
    <row r="12126" spans="41:41">
      <c r="AO12126" s="119"/>
    </row>
    <row r="12127" spans="41:41">
      <c r="AO12127" s="119"/>
    </row>
    <row r="12128" spans="41:41">
      <c r="AO12128" s="119"/>
    </row>
    <row r="12129" spans="41:41">
      <c r="AO12129" s="119"/>
    </row>
    <row r="12130" spans="41:41">
      <c r="AO12130" s="119"/>
    </row>
    <row r="12131" spans="41:41">
      <c r="AO12131" s="119"/>
    </row>
    <row r="12132" spans="41:41">
      <c r="AO12132" s="119"/>
    </row>
    <row r="12133" spans="41:41">
      <c r="AO12133" s="119"/>
    </row>
    <row r="12134" spans="41:41">
      <c r="AO12134" s="119"/>
    </row>
    <row r="12135" spans="41:41">
      <c r="AO12135" s="119"/>
    </row>
    <row r="12136" spans="41:41">
      <c r="AO12136" s="119"/>
    </row>
    <row r="12137" spans="41:41">
      <c r="AO12137" s="119"/>
    </row>
    <row r="12138" spans="41:41">
      <c r="AO12138" s="119"/>
    </row>
    <row r="12139" spans="41:41">
      <c r="AO12139" s="119"/>
    </row>
    <row r="12140" spans="41:41">
      <c r="AO12140" s="119"/>
    </row>
    <row r="12141" spans="41:41">
      <c r="AO12141" s="119"/>
    </row>
    <row r="12142" spans="41:41">
      <c r="AO12142" s="119"/>
    </row>
    <row r="12143" spans="41:41">
      <c r="AO12143" s="119"/>
    </row>
    <row r="12144" spans="41:41">
      <c r="AO12144" s="119"/>
    </row>
    <row r="12145" spans="41:41">
      <c r="AO12145" s="119"/>
    </row>
    <row r="12146" spans="41:41">
      <c r="AO12146" s="119"/>
    </row>
    <row r="12147" spans="41:41">
      <c r="AO12147" s="119"/>
    </row>
    <row r="12148" spans="41:41">
      <c r="AO12148" s="119"/>
    </row>
    <row r="12149" spans="41:41">
      <c r="AO12149" s="119"/>
    </row>
    <row r="12150" spans="41:41">
      <c r="AO12150" s="119"/>
    </row>
    <row r="12151" spans="41:41">
      <c r="AO12151" s="119"/>
    </row>
    <row r="12152" spans="41:41">
      <c r="AO12152" s="119"/>
    </row>
    <row r="12153" spans="41:41">
      <c r="AO12153" s="119"/>
    </row>
    <row r="12154" spans="41:41">
      <c r="AO12154" s="119"/>
    </row>
    <row r="12155" spans="41:41">
      <c r="AO12155" s="119"/>
    </row>
    <row r="12156" spans="41:41">
      <c r="AO12156" s="119"/>
    </row>
    <row r="12157" spans="41:41">
      <c r="AO12157" s="119"/>
    </row>
    <row r="12158" spans="41:41">
      <c r="AO12158" s="119"/>
    </row>
    <row r="12159" spans="41:41">
      <c r="AO12159" s="119"/>
    </row>
    <row r="12160" spans="41:41">
      <c r="AO12160" s="119"/>
    </row>
    <row r="12161" spans="41:41">
      <c r="AO12161" s="119"/>
    </row>
    <row r="12162" spans="41:41">
      <c r="AO12162" s="119"/>
    </row>
    <row r="12163" spans="41:41">
      <c r="AO12163" s="119"/>
    </row>
    <row r="12164" spans="41:41">
      <c r="AO12164" s="119"/>
    </row>
    <row r="12165" spans="41:41">
      <c r="AO12165" s="119"/>
    </row>
    <row r="12166" spans="41:41">
      <c r="AO12166" s="119"/>
    </row>
    <row r="12167" spans="41:41">
      <c r="AO12167" s="119"/>
    </row>
    <row r="12168" spans="41:41">
      <c r="AO12168" s="119"/>
    </row>
    <row r="12169" spans="41:41">
      <c r="AO12169" s="119"/>
    </row>
    <row r="12170" spans="41:41">
      <c r="AO12170" s="119"/>
    </row>
    <row r="12171" spans="41:41">
      <c r="AO12171" s="119"/>
    </row>
    <row r="12172" spans="41:41">
      <c r="AO12172" s="119"/>
    </row>
    <row r="12173" spans="41:41">
      <c r="AO12173" s="119"/>
    </row>
    <row r="12174" spans="41:41">
      <c r="AO12174" s="119"/>
    </row>
    <row r="12175" spans="41:41">
      <c r="AO12175" s="119"/>
    </row>
    <row r="12176" spans="41:41">
      <c r="AO12176" s="119"/>
    </row>
    <row r="12177" spans="41:41">
      <c r="AO12177" s="119"/>
    </row>
    <row r="12178" spans="41:41">
      <c r="AO12178" s="119"/>
    </row>
    <row r="12179" spans="41:41">
      <c r="AO12179" s="119"/>
    </row>
    <row r="12180" spans="41:41">
      <c r="AO12180" s="119"/>
    </row>
    <row r="12181" spans="41:41">
      <c r="AO12181" s="119"/>
    </row>
    <row r="12182" spans="41:41">
      <c r="AO12182" s="119"/>
    </row>
    <row r="12183" spans="41:41">
      <c r="AO12183" s="119"/>
    </row>
    <row r="12184" spans="41:41">
      <c r="AO12184" s="119"/>
    </row>
    <row r="12185" spans="41:41">
      <c r="AO12185" s="119"/>
    </row>
    <row r="12186" spans="41:41">
      <c r="AO12186" s="119"/>
    </row>
    <row r="12187" spans="41:41">
      <c r="AO12187" s="119"/>
    </row>
    <row r="12188" spans="41:41">
      <c r="AO12188" s="119"/>
    </row>
    <row r="12189" spans="41:41">
      <c r="AO12189" s="119"/>
    </row>
    <row r="12190" spans="41:41">
      <c r="AO12190" s="119"/>
    </row>
    <row r="12191" spans="41:41">
      <c r="AO12191" s="119"/>
    </row>
    <row r="12192" spans="41:41">
      <c r="AO12192" s="119"/>
    </row>
    <row r="12193" spans="41:41">
      <c r="AO12193" s="119"/>
    </row>
    <row r="12194" spans="41:41">
      <c r="AO12194" s="119"/>
    </row>
    <row r="12195" spans="41:41">
      <c r="AO12195" s="119"/>
    </row>
    <row r="12196" spans="41:41">
      <c r="AO12196" s="119"/>
    </row>
    <row r="12197" spans="41:41">
      <c r="AO12197" s="119"/>
    </row>
    <row r="12198" spans="41:41">
      <c r="AO12198" s="119"/>
    </row>
    <row r="12199" spans="41:41">
      <c r="AO12199" s="119"/>
    </row>
    <row r="12200" spans="41:41">
      <c r="AO12200" s="119"/>
    </row>
    <row r="12201" spans="41:41">
      <c r="AO12201" s="119"/>
    </row>
    <row r="12202" spans="41:41">
      <c r="AO12202" s="119"/>
    </row>
    <row r="12203" spans="41:41">
      <c r="AO12203" s="119"/>
    </row>
    <row r="12204" spans="41:41">
      <c r="AO12204" s="119"/>
    </row>
    <row r="12205" spans="41:41">
      <c r="AO12205" s="119"/>
    </row>
    <row r="12206" spans="41:41">
      <c r="AO12206" s="119"/>
    </row>
    <row r="12207" spans="41:41">
      <c r="AO12207" s="119"/>
    </row>
    <row r="12208" spans="41:41">
      <c r="AO12208" s="119"/>
    </row>
    <row r="12209" spans="41:41">
      <c r="AO12209" s="119"/>
    </row>
    <row r="12210" spans="41:41">
      <c r="AO12210" s="119"/>
    </row>
    <row r="12211" spans="41:41">
      <c r="AO12211" s="119"/>
    </row>
    <row r="12212" spans="41:41">
      <c r="AO12212" s="119"/>
    </row>
    <row r="12213" spans="41:41">
      <c r="AO12213" s="119"/>
    </row>
    <row r="12214" spans="41:41">
      <c r="AO12214" s="119"/>
    </row>
    <row r="12215" spans="41:41">
      <c r="AO12215" s="119"/>
    </row>
    <row r="12216" spans="41:41">
      <c r="AO12216" s="119"/>
    </row>
    <row r="12217" spans="41:41">
      <c r="AO12217" s="119"/>
    </row>
    <row r="12218" spans="41:41">
      <c r="AO12218" s="119"/>
    </row>
    <row r="12219" spans="41:41">
      <c r="AO12219" s="119"/>
    </row>
    <row r="12220" spans="41:41">
      <c r="AO12220" s="119"/>
    </row>
    <row r="12221" spans="41:41">
      <c r="AO12221" s="119"/>
    </row>
    <row r="12222" spans="41:41">
      <c r="AO12222" s="119"/>
    </row>
    <row r="12223" spans="41:41">
      <c r="AO12223" s="119"/>
    </row>
    <row r="12224" spans="41:41">
      <c r="AO12224" s="119"/>
    </row>
    <row r="12225" spans="41:41">
      <c r="AO12225" s="119"/>
    </row>
    <row r="12226" spans="41:41">
      <c r="AO12226" s="119"/>
    </row>
    <row r="12227" spans="41:41">
      <c r="AO12227" s="119"/>
    </row>
    <row r="12228" spans="41:41">
      <c r="AO12228" s="119"/>
    </row>
    <row r="12229" spans="41:41">
      <c r="AO12229" s="119"/>
    </row>
    <row r="12230" spans="41:41">
      <c r="AO12230" s="119"/>
    </row>
    <row r="12231" spans="41:41">
      <c r="AO12231" s="119"/>
    </row>
    <row r="12232" spans="41:41">
      <c r="AO12232" s="119"/>
    </row>
    <row r="12233" spans="41:41">
      <c r="AO12233" s="119"/>
    </row>
    <row r="12234" spans="41:41">
      <c r="AO12234" s="119"/>
    </row>
    <row r="12235" spans="41:41">
      <c r="AO12235" s="119"/>
    </row>
    <row r="12236" spans="41:41">
      <c r="AO12236" s="119"/>
    </row>
    <row r="12237" spans="41:41">
      <c r="AO12237" s="119"/>
    </row>
    <row r="12238" spans="41:41">
      <c r="AO12238" s="119"/>
    </row>
    <row r="12239" spans="41:41">
      <c r="AO12239" s="119"/>
    </row>
    <row r="12240" spans="41:41">
      <c r="AO12240" s="119"/>
    </row>
    <row r="12241" spans="41:41">
      <c r="AO12241" s="119"/>
    </row>
    <row r="12242" spans="41:41">
      <c r="AO12242" s="119"/>
    </row>
    <row r="12243" spans="41:41">
      <c r="AO12243" s="119"/>
    </row>
    <row r="12244" spans="41:41">
      <c r="AO12244" s="119"/>
    </row>
    <row r="12245" spans="41:41">
      <c r="AO12245" s="119"/>
    </row>
    <row r="12246" spans="41:41">
      <c r="AO12246" s="119"/>
    </row>
    <row r="12247" spans="41:41">
      <c r="AO12247" s="119"/>
    </row>
    <row r="12248" spans="41:41">
      <c r="AO12248" s="119"/>
    </row>
    <row r="12249" spans="41:41">
      <c r="AO12249" s="119"/>
    </row>
    <row r="12250" spans="41:41">
      <c r="AO12250" s="119"/>
    </row>
    <row r="12251" spans="41:41">
      <c r="AO12251" s="119"/>
    </row>
    <row r="12252" spans="41:41">
      <c r="AO12252" s="119"/>
    </row>
    <row r="12253" spans="41:41">
      <c r="AO12253" s="119"/>
    </row>
    <row r="12254" spans="41:41">
      <c r="AO12254" s="119"/>
    </row>
    <row r="12255" spans="41:41">
      <c r="AO12255" s="119"/>
    </row>
    <row r="12256" spans="41:41">
      <c r="AO12256" s="119"/>
    </row>
    <row r="12257" spans="41:41">
      <c r="AO12257" s="119"/>
    </row>
    <row r="12258" spans="41:41">
      <c r="AO12258" s="119"/>
    </row>
    <row r="12259" spans="41:41">
      <c r="AO12259" s="119"/>
    </row>
    <row r="12260" spans="41:41">
      <c r="AO12260" s="119"/>
    </row>
    <row r="12261" spans="41:41">
      <c r="AO12261" s="119"/>
    </row>
    <row r="12262" spans="41:41">
      <c r="AO12262" s="119"/>
    </row>
    <row r="12263" spans="41:41">
      <c r="AO12263" s="119"/>
    </row>
    <row r="12264" spans="41:41">
      <c r="AO12264" s="119"/>
    </row>
    <row r="12265" spans="41:41">
      <c r="AO12265" s="119"/>
    </row>
    <row r="12266" spans="41:41">
      <c r="AO12266" s="119"/>
    </row>
    <row r="12267" spans="41:41">
      <c r="AO12267" s="119"/>
    </row>
    <row r="12268" spans="41:41">
      <c r="AO12268" s="119"/>
    </row>
    <row r="12269" spans="41:41">
      <c r="AO12269" s="119"/>
    </row>
    <row r="12270" spans="41:41">
      <c r="AO12270" s="119"/>
    </row>
    <row r="12271" spans="41:41">
      <c r="AO12271" s="119"/>
    </row>
    <row r="12272" spans="41:41">
      <c r="AO12272" s="119"/>
    </row>
    <row r="12273" spans="41:41">
      <c r="AO12273" s="119"/>
    </row>
    <row r="12274" spans="41:41">
      <c r="AO12274" s="119"/>
    </row>
    <row r="12275" spans="41:41">
      <c r="AO12275" s="119"/>
    </row>
    <row r="12276" spans="41:41">
      <c r="AO12276" s="119"/>
    </row>
    <row r="12277" spans="41:41">
      <c r="AO12277" s="119"/>
    </row>
    <row r="12278" spans="41:41">
      <c r="AO12278" s="119"/>
    </row>
    <row r="12279" spans="41:41">
      <c r="AO12279" s="119"/>
    </row>
    <row r="12280" spans="41:41">
      <c r="AO12280" s="119"/>
    </row>
    <row r="12281" spans="41:41">
      <c r="AO12281" s="119"/>
    </row>
    <row r="12282" spans="41:41">
      <c r="AO12282" s="119"/>
    </row>
    <row r="12283" spans="41:41">
      <c r="AO12283" s="119"/>
    </row>
    <row r="12284" spans="41:41">
      <c r="AO12284" s="119"/>
    </row>
    <row r="12285" spans="41:41">
      <c r="AO12285" s="119"/>
    </row>
    <row r="12286" spans="41:41">
      <c r="AO12286" s="119"/>
    </row>
    <row r="12287" spans="41:41">
      <c r="AO12287" s="119"/>
    </row>
    <row r="12288" spans="41:41">
      <c r="AO12288" s="119"/>
    </row>
    <row r="12289" spans="41:41">
      <c r="AO12289" s="119"/>
    </row>
    <row r="12290" spans="41:41">
      <c r="AO12290" s="119"/>
    </row>
    <row r="12291" spans="41:41">
      <c r="AO12291" s="119"/>
    </row>
    <row r="12292" spans="41:41">
      <c r="AO12292" s="119"/>
    </row>
    <row r="12293" spans="41:41">
      <c r="AO12293" s="119"/>
    </row>
    <row r="12294" spans="41:41">
      <c r="AO12294" s="119"/>
    </row>
    <row r="12295" spans="41:41">
      <c r="AO12295" s="119"/>
    </row>
    <row r="12296" spans="41:41">
      <c r="AO12296" s="119"/>
    </row>
    <row r="12297" spans="41:41">
      <c r="AO12297" s="119"/>
    </row>
    <row r="12298" spans="41:41">
      <c r="AO12298" s="119"/>
    </row>
    <row r="12299" spans="41:41">
      <c r="AO12299" s="119"/>
    </row>
    <row r="12300" spans="41:41">
      <c r="AO12300" s="119"/>
    </row>
    <row r="12301" spans="41:41">
      <c r="AO12301" s="119"/>
    </row>
    <row r="12302" spans="41:41">
      <c r="AO12302" s="119"/>
    </row>
    <row r="12303" spans="41:41">
      <c r="AO12303" s="119"/>
    </row>
    <row r="12304" spans="41:41">
      <c r="AO12304" s="119"/>
    </row>
    <row r="12305" spans="41:41">
      <c r="AO12305" s="119"/>
    </row>
    <row r="12306" spans="41:41">
      <c r="AO12306" s="119"/>
    </row>
    <row r="12307" spans="41:41">
      <c r="AO12307" s="119"/>
    </row>
    <row r="12308" spans="41:41">
      <c r="AO12308" s="119"/>
    </row>
    <row r="12309" spans="41:41">
      <c r="AO12309" s="119"/>
    </row>
    <row r="12310" spans="41:41">
      <c r="AO12310" s="119"/>
    </row>
    <row r="12311" spans="41:41">
      <c r="AO12311" s="119"/>
    </row>
    <row r="12312" spans="41:41">
      <c r="AO12312" s="119"/>
    </row>
    <row r="12313" spans="41:41">
      <c r="AO12313" s="119"/>
    </row>
    <row r="12314" spans="41:41">
      <c r="AO12314" s="119"/>
    </row>
    <row r="12315" spans="41:41">
      <c r="AO12315" s="119"/>
    </row>
    <row r="12316" spans="41:41">
      <c r="AO12316" s="119"/>
    </row>
    <row r="12317" spans="41:41">
      <c r="AO12317" s="119"/>
    </row>
    <row r="12318" spans="41:41">
      <c r="AO12318" s="119"/>
    </row>
    <row r="12319" spans="41:41">
      <c r="AO12319" s="119"/>
    </row>
    <row r="12320" spans="41:41">
      <c r="AO12320" s="119"/>
    </row>
    <row r="12321" spans="41:41">
      <c r="AO12321" s="119"/>
    </row>
    <row r="12322" spans="41:41">
      <c r="AO12322" s="119"/>
    </row>
    <row r="12323" spans="41:41">
      <c r="AO12323" s="119"/>
    </row>
    <row r="12324" spans="41:41">
      <c r="AO12324" s="119"/>
    </row>
    <row r="12325" spans="41:41">
      <c r="AO12325" s="119"/>
    </row>
    <row r="12326" spans="41:41">
      <c r="AO12326" s="119"/>
    </row>
    <row r="12327" spans="41:41">
      <c r="AO12327" s="119"/>
    </row>
    <row r="12328" spans="41:41">
      <c r="AO12328" s="119"/>
    </row>
    <row r="12329" spans="41:41">
      <c r="AO12329" s="119"/>
    </row>
    <row r="12330" spans="41:41">
      <c r="AO12330" s="119"/>
    </row>
    <row r="12331" spans="41:41">
      <c r="AO12331" s="119"/>
    </row>
    <row r="12332" spans="41:41">
      <c r="AO12332" s="119"/>
    </row>
    <row r="12333" spans="41:41">
      <c r="AO12333" s="119"/>
    </row>
    <row r="12334" spans="41:41">
      <c r="AO12334" s="119"/>
    </row>
    <row r="12335" spans="41:41">
      <c r="AO12335" s="119"/>
    </row>
    <row r="12336" spans="41:41">
      <c r="AO12336" s="119"/>
    </row>
    <row r="12337" spans="41:41">
      <c r="AO12337" s="119"/>
    </row>
    <row r="12338" spans="41:41">
      <c r="AO12338" s="119"/>
    </row>
    <row r="12339" spans="41:41">
      <c r="AO12339" s="119"/>
    </row>
    <row r="12340" spans="41:41">
      <c r="AO12340" s="119"/>
    </row>
    <row r="12341" spans="41:41">
      <c r="AO12341" s="119"/>
    </row>
    <row r="12342" spans="41:41">
      <c r="AO12342" s="119"/>
    </row>
    <row r="12343" spans="41:41">
      <c r="AO12343" s="119"/>
    </row>
    <row r="12344" spans="41:41">
      <c r="AO12344" s="119"/>
    </row>
    <row r="12345" spans="41:41">
      <c r="AO12345" s="119"/>
    </row>
    <row r="12346" spans="41:41">
      <c r="AO12346" s="119"/>
    </row>
    <row r="12347" spans="41:41">
      <c r="AO12347" s="119"/>
    </row>
    <row r="12348" spans="41:41">
      <c r="AO12348" s="119"/>
    </row>
    <row r="12349" spans="41:41">
      <c r="AO12349" s="119"/>
    </row>
    <row r="12350" spans="41:41">
      <c r="AO12350" s="119"/>
    </row>
    <row r="12351" spans="41:41">
      <c r="AO12351" s="119"/>
    </row>
    <row r="12352" spans="41:41">
      <c r="AO12352" s="119"/>
    </row>
    <row r="12353" spans="41:41">
      <c r="AO12353" s="119"/>
    </row>
    <row r="12354" spans="41:41">
      <c r="AO12354" s="119"/>
    </row>
    <row r="12355" spans="41:41">
      <c r="AO12355" s="119"/>
    </row>
    <row r="12356" spans="41:41">
      <c r="AO12356" s="119"/>
    </row>
    <row r="12357" spans="41:41">
      <c r="AO12357" s="119"/>
    </row>
    <row r="12358" spans="41:41">
      <c r="AO12358" s="119"/>
    </row>
    <row r="12359" spans="41:41">
      <c r="AO12359" s="119"/>
    </row>
    <row r="12360" spans="41:41">
      <c r="AO12360" s="119"/>
    </row>
    <row r="12361" spans="41:41">
      <c r="AO12361" s="119"/>
    </row>
    <row r="12362" spans="41:41">
      <c r="AO12362" s="119"/>
    </row>
    <row r="12363" spans="41:41">
      <c r="AO12363" s="119"/>
    </row>
    <row r="12364" spans="41:41">
      <c r="AO12364" s="119"/>
    </row>
    <row r="12365" spans="41:41">
      <c r="AO12365" s="119"/>
    </row>
    <row r="12366" spans="41:41">
      <c r="AO12366" s="119"/>
    </row>
    <row r="12367" spans="41:41">
      <c r="AO12367" s="119"/>
    </row>
    <row r="12368" spans="41:41">
      <c r="AO12368" s="119"/>
    </row>
    <row r="12369" spans="41:41">
      <c r="AO12369" s="119"/>
    </row>
    <row r="12370" spans="41:41">
      <c r="AO12370" s="119"/>
    </row>
    <row r="12371" spans="41:41">
      <c r="AO12371" s="119"/>
    </row>
    <row r="12372" spans="41:41">
      <c r="AO12372" s="119"/>
    </row>
    <row r="12373" spans="41:41">
      <c r="AO12373" s="119"/>
    </row>
    <row r="12374" spans="41:41">
      <c r="AO12374" s="119"/>
    </row>
    <row r="12375" spans="41:41">
      <c r="AO12375" s="119"/>
    </row>
    <row r="12376" spans="41:41">
      <c r="AO12376" s="119"/>
    </row>
    <row r="12377" spans="41:41">
      <c r="AO12377" s="119"/>
    </row>
    <row r="12378" spans="41:41">
      <c r="AO12378" s="119"/>
    </row>
    <row r="12379" spans="41:41">
      <c r="AO12379" s="119"/>
    </row>
    <row r="12380" spans="41:41">
      <c r="AO12380" s="119"/>
    </row>
    <row r="12381" spans="41:41">
      <c r="AO12381" s="119"/>
    </row>
    <row r="12382" spans="41:41">
      <c r="AO12382" s="119"/>
    </row>
    <row r="12383" spans="41:41">
      <c r="AO12383" s="119"/>
    </row>
    <row r="12384" spans="41:41">
      <c r="AO12384" s="119"/>
    </row>
    <row r="12385" spans="25:41">
      <c r="AO12385" s="119"/>
    </row>
    <row r="12386" spans="25:41">
      <c r="AO12386" s="119"/>
    </row>
    <row r="12387" spans="25:41">
      <c r="AO12387" s="119"/>
    </row>
    <row r="12388" spans="25:41">
      <c r="AO12388" s="119"/>
    </row>
    <row r="12389" spans="25:41">
      <c r="AO12389" s="119"/>
    </row>
    <row r="12390" spans="25:41">
      <c r="AO12390" s="119"/>
    </row>
    <row r="12391" spans="25:41">
      <c r="AO12391" s="119"/>
    </row>
    <row r="12392" spans="25:41">
      <c r="AO12392" s="119"/>
    </row>
    <row r="12393" spans="25:41">
      <c r="Y12393" s="120">
        <f>SUMIF($Y$2:$Y$12392,F2:F12392=4)</f>
        <v>0</v>
      </c>
    </row>
  </sheetData>
  <pageMargins left="0.7" right="0.7" top="0.75" bottom="0.75" header="0.3" footer="0.3"/>
  <pageSetup scale="1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sheetPr>
  <dimension ref="B1:G29"/>
  <sheetViews>
    <sheetView showGridLines="0" view="pageBreakPreview" zoomScale="80" zoomScaleNormal="100" zoomScaleSheetLayoutView="80" workbookViewId="0">
      <pane ySplit="10" topLeftCell="A11" activePane="bottomLeft" state="frozen"/>
      <selection activeCell="F8" sqref="F8"/>
      <selection pane="bottomLeft" activeCell="F34" sqref="F34"/>
    </sheetView>
  </sheetViews>
  <sheetFormatPr baseColWidth="10" defaultRowHeight="15"/>
  <cols>
    <col min="2" max="2" width="4.28515625" customWidth="1"/>
    <col min="3" max="3" width="8.42578125" bestFit="1" customWidth="1"/>
    <col min="4" max="4" width="53.85546875" bestFit="1" customWidth="1"/>
    <col min="5" max="5" width="12.7109375" bestFit="1" customWidth="1"/>
    <col min="6" max="7" width="46.7109375" customWidth="1"/>
    <col min="8" max="8" width="4.28515625" customWidth="1"/>
  </cols>
  <sheetData>
    <row r="1" spans="2:7" ht="18">
      <c r="B1" s="19"/>
      <c r="C1" s="19"/>
      <c r="D1" s="19"/>
      <c r="E1" s="19"/>
      <c r="F1" s="19"/>
      <c r="G1" s="19"/>
    </row>
    <row r="2" spans="2:7" ht="18">
      <c r="B2" s="19"/>
      <c r="C2" s="19"/>
      <c r="D2" s="142" t="s">
        <v>52</v>
      </c>
      <c r="F2" s="141"/>
      <c r="G2" s="19"/>
    </row>
    <row r="3" spans="2:7" ht="18">
      <c r="B3" s="19"/>
      <c r="C3" s="19"/>
      <c r="D3" s="142" t="s">
        <v>43</v>
      </c>
      <c r="F3" s="141"/>
      <c r="G3" s="19"/>
    </row>
    <row r="4" spans="2:7" ht="18">
      <c r="B4" s="19"/>
      <c r="C4" s="19"/>
      <c r="D4" s="142" t="s">
        <v>1190</v>
      </c>
      <c r="E4" s="141"/>
      <c r="F4" s="141"/>
      <c r="G4" s="19"/>
    </row>
    <row r="5" spans="2:7" ht="14.25" customHeight="1">
      <c r="B5" s="19"/>
      <c r="D5" s="275" t="s">
        <v>1347</v>
      </c>
      <c r="E5" s="21"/>
      <c r="F5" s="19"/>
      <c r="G5" s="19"/>
    </row>
    <row r="6" spans="2:7" ht="14.25" customHeight="1">
      <c r="B6" s="19"/>
      <c r="D6" s="19"/>
      <c r="E6" s="19"/>
      <c r="F6" s="19"/>
      <c r="G6" s="19"/>
    </row>
    <row r="7" spans="2:7" ht="14.25" customHeight="1">
      <c r="B7" s="19"/>
      <c r="C7" s="20"/>
      <c r="D7" s="19"/>
      <c r="E7" s="19"/>
      <c r="F7" s="19"/>
      <c r="G7" s="19"/>
    </row>
    <row r="8" spans="2:7" s="14" customFormat="1" ht="18">
      <c r="C8" s="18"/>
      <c r="D8" s="17" t="e">
        <f>'Resumen de Calidad'!D24</f>
        <v>#N/A</v>
      </c>
      <c r="F8" s="16" t="s">
        <v>88</v>
      </c>
      <c r="G8" s="15"/>
    </row>
    <row r="9" spans="2:7">
      <c r="C9" s="13"/>
      <c r="D9" s="13"/>
      <c r="E9" s="13"/>
      <c r="F9" s="13"/>
      <c r="G9" s="13"/>
    </row>
    <row r="10" spans="2:7">
      <c r="C10" s="262"/>
      <c r="D10" s="266" t="s">
        <v>87</v>
      </c>
      <c r="E10" s="266" t="s">
        <v>86</v>
      </c>
      <c r="F10" s="266" t="s">
        <v>85</v>
      </c>
      <c r="G10" s="266" t="s">
        <v>84</v>
      </c>
    </row>
    <row r="11" spans="2:7" ht="18">
      <c r="C11" s="135">
        <v>1</v>
      </c>
      <c r="D11" s="268" t="s">
        <v>83</v>
      </c>
      <c r="E11" s="269" t="s">
        <v>82</v>
      </c>
      <c r="F11" s="268"/>
      <c r="G11" s="270"/>
    </row>
    <row r="12" spans="2:7" ht="18">
      <c r="C12" s="135">
        <v>2</v>
      </c>
      <c r="D12" s="263" t="s">
        <v>81</v>
      </c>
      <c r="E12" s="11"/>
      <c r="F12" s="263"/>
      <c r="G12" s="265"/>
    </row>
    <row r="13" spans="2:7" ht="18">
      <c r="C13" s="267">
        <v>2.1</v>
      </c>
      <c r="D13" s="271" t="s">
        <v>80</v>
      </c>
      <c r="E13" s="272"/>
      <c r="F13" s="271"/>
      <c r="G13" s="273"/>
    </row>
    <row r="14" spans="2:7" ht="18">
      <c r="C14" s="267">
        <v>2.2000000000000002</v>
      </c>
      <c r="D14" s="264" t="s">
        <v>79</v>
      </c>
      <c r="E14" s="11"/>
      <c r="F14" s="264"/>
      <c r="G14" s="265"/>
    </row>
    <row r="15" spans="2:7" ht="18">
      <c r="C15" s="267">
        <v>2.2999999999999998</v>
      </c>
      <c r="D15" s="271" t="s">
        <v>78</v>
      </c>
      <c r="E15" s="272"/>
      <c r="F15" s="271"/>
      <c r="G15" s="273"/>
    </row>
    <row r="16" spans="2:7">
      <c r="C16" s="267">
        <v>2.4</v>
      </c>
      <c r="D16" s="264" t="s">
        <v>77</v>
      </c>
      <c r="E16" s="12"/>
      <c r="F16" s="264"/>
      <c r="G16" s="265"/>
    </row>
    <row r="17" spans="3:7" ht="18">
      <c r="C17" s="135">
        <v>3</v>
      </c>
      <c r="D17" s="274" t="s">
        <v>76</v>
      </c>
      <c r="E17" s="272"/>
      <c r="F17" s="274"/>
      <c r="G17" s="273"/>
    </row>
    <row r="18" spans="3:7" ht="18">
      <c r="C18" s="135">
        <v>4</v>
      </c>
      <c r="D18" s="263" t="s">
        <v>75</v>
      </c>
      <c r="E18" s="11"/>
      <c r="F18" s="263"/>
      <c r="G18" s="265"/>
    </row>
    <row r="19" spans="3:7" ht="18">
      <c r="C19" s="135">
        <v>5</v>
      </c>
      <c r="D19" s="274" t="s">
        <v>74</v>
      </c>
      <c r="E19" s="272"/>
      <c r="F19" s="274"/>
      <c r="G19" s="273"/>
    </row>
    <row r="20" spans="3:7" ht="18">
      <c r="C20" s="135">
        <v>6</v>
      </c>
      <c r="D20" s="263" t="s">
        <v>73</v>
      </c>
      <c r="E20" s="11"/>
      <c r="F20" s="263"/>
      <c r="G20" s="265"/>
    </row>
    <row r="21" spans="3:7" ht="18">
      <c r="C21" s="135">
        <v>7</v>
      </c>
      <c r="D21" s="274" t="s">
        <v>72</v>
      </c>
      <c r="E21" s="272"/>
      <c r="F21" s="274"/>
      <c r="G21" s="273"/>
    </row>
    <row r="22" spans="3:7" ht="18">
      <c r="C22" s="135">
        <v>8</v>
      </c>
      <c r="D22" s="263" t="s">
        <v>71</v>
      </c>
      <c r="E22" s="11"/>
      <c r="F22" s="263"/>
      <c r="G22" s="265"/>
    </row>
    <row r="23" spans="3:7" ht="18">
      <c r="C23" s="135">
        <v>9</v>
      </c>
      <c r="D23" s="274" t="s">
        <v>70</v>
      </c>
      <c r="E23" s="272"/>
      <c r="F23" s="274"/>
      <c r="G23" s="273"/>
    </row>
    <row r="24" spans="3:7" ht="18">
      <c r="C24" s="135">
        <v>10</v>
      </c>
      <c r="D24" s="263" t="s">
        <v>69</v>
      </c>
      <c r="E24" s="11"/>
      <c r="F24" s="263"/>
      <c r="G24" s="265"/>
    </row>
    <row r="25" spans="3:7" ht="18">
      <c r="C25" s="135">
        <v>11</v>
      </c>
      <c r="D25" s="274" t="s">
        <v>68</v>
      </c>
      <c r="E25" s="272"/>
      <c r="F25" s="274"/>
      <c r="G25" s="273"/>
    </row>
    <row r="26" spans="3:7" ht="18">
      <c r="C26" s="135">
        <v>12</v>
      </c>
      <c r="D26" s="263" t="s">
        <v>67</v>
      </c>
      <c r="E26" s="11"/>
      <c r="F26" s="263"/>
      <c r="G26" s="265"/>
    </row>
    <row r="27" spans="3:7" ht="18">
      <c r="C27" s="135">
        <v>13</v>
      </c>
      <c r="D27" s="274" t="s">
        <v>66</v>
      </c>
      <c r="E27" s="272"/>
      <c r="F27" s="274"/>
      <c r="G27" s="273"/>
    </row>
    <row r="29" spans="3:7" ht="18">
      <c r="C29" s="10" t="s">
        <v>65</v>
      </c>
    </row>
  </sheetData>
  <sheetProtection sheet="1" objects="1" scenarios="1"/>
  <conditionalFormatting sqref="E11:E27">
    <cfRule type="containsText" dxfId="1" priority="1" operator="containsText" text="ý">
      <formula>NOT(ISERROR(SEARCH("ý",E11)))</formula>
    </cfRule>
    <cfRule type="containsText" dxfId="0" priority="2" operator="containsText" text="þ">
      <formula>NOT(ISERROR(SEARCH("þ",E11)))</formula>
    </cfRule>
  </conditionalFormatting>
  <pageMargins left="0.7" right="0.7" top="0.75" bottom="0.75" header="0.3" footer="0.3"/>
  <pageSetup scale="48"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6"/>
  <sheetViews>
    <sheetView showGridLines="0" view="pageBreakPreview" zoomScale="80" zoomScaleNormal="100" zoomScaleSheetLayoutView="80" workbookViewId="0">
      <pane ySplit="4" topLeftCell="A52" activePane="bottomLeft" state="frozen"/>
      <selection pane="bottomLeft"/>
    </sheetView>
  </sheetViews>
  <sheetFormatPr baseColWidth="10" defaultRowHeight="15"/>
  <cols>
    <col min="1" max="1" width="4.140625" style="14" bestFit="1" customWidth="1"/>
    <col min="2" max="2" width="13.28515625" style="14" customWidth="1"/>
    <col min="3" max="3" width="14.5703125" style="14" bestFit="1" customWidth="1"/>
    <col min="4" max="4" width="12.140625" style="14" bestFit="1" customWidth="1"/>
    <col min="5" max="5" width="13.140625" style="14" bestFit="1" customWidth="1"/>
    <col min="6" max="6" width="75.7109375" style="14" bestFit="1" customWidth="1"/>
    <col min="7" max="7" width="12.140625" style="253" customWidth="1"/>
    <col min="8" max="8" width="13.140625" style="14" bestFit="1" customWidth="1"/>
    <col min="9" max="9" width="4.42578125" style="14" customWidth="1"/>
    <col min="10" max="10" width="12" style="14" bestFit="1" customWidth="1"/>
    <col min="11" max="11" width="28.140625" style="143" bestFit="1" customWidth="1"/>
    <col min="12" max="12" width="4.42578125" style="14" customWidth="1"/>
    <col min="13" max="16384" width="11.42578125" style="14"/>
  </cols>
  <sheetData>
    <row r="2" spans="2:11">
      <c r="B2" s="144" t="s">
        <v>1224</v>
      </c>
    </row>
    <row r="4" spans="2:11" ht="30">
      <c r="B4" s="96" t="s">
        <v>1</v>
      </c>
      <c r="C4" s="95" t="s">
        <v>2</v>
      </c>
      <c r="D4" s="95" t="s">
        <v>3</v>
      </c>
      <c r="E4" s="97" t="s">
        <v>1345</v>
      </c>
      <c r="F4" s="97" t="s">
        <v>16</v>
      </c>
      <c r="G4" s="254" t="s">
        <v>1225</v>
      </c>
      <c r="H4" s="254" t="s">
        <v>1226</v>
      </c>
      <c r="I4" s="255"/>
      <c r="J4" s="95" t="s">
        <v>4</v>
      </c>
      <c r="K4" s="254" t="s">
        <v>110</v>
      </c>
    </row>
    <row r="5" spans="2:11">
      <c r="B5" s="256">
        <v>9</v>
      </c>
      <c r="C5" s="257" t="s">
        <v>54</v>
      </c>
      <c r="D5" s="258">
        <v>96</v>
      </c>
      <c r="E5" s="257" t="s">
        <v>1579</v>
      </c>
      <c r="F5" s="258" t="s">
        <v>1331</v>
      </c>
      <c r="G5" s="259">
        <v>310</v>
      </c>
      <c r="H5" s="258" t="s">
        <v>1580</v>
      </c>
      <c r="I5" s="197"/>
      <c r="J5" s="114" t="s">
        <v>53</v>
      </c>
      <c r="K5" s="260" t="s">
        <v>1227</v>
      </c>
    </row>
    <row r="6" spans="2:11">
      <c r="B6" s="256">
        <v>9</v>
      </c>
      <c r="C6" s="257" t="s">
        <v>54</v>
      </c>
      <c r="D6" s="258">
        <v>92</v>
      </c>
      <c r="E6" s="257" t="s">
        <v>1581</v>
      </c>
      <c r="F6" s="258" t="s">
        <v>1264</v>
      </c>
      <c r="G6" s="259">
        <v>315</v>
      </c>
      <c r="H6" s="258" t="s">
        <v>1582</v>
      </c>
      <c r="I6" s="197"/>
      <c r="J6" s="114" t="s">
        <v>55</v>
      </c>
      <c r="K6" s="260" t="s">
        <v>79</v>
      </c>
    </row>
    <row r="7" spans="2:11">
      <c r="B7" s="256">
        <v>9</v>
      </c>
      <c r="C7" s="257" t="s">
        <v>54</v>
      </c>
      <c r="D7" s="258">
        <v>95</v>
      </c>
      <c r="E7" s="257" t="s">
        <v>1583</v>
      </c>
      <c r="F7" s="258" t="s">
        <v>1263</v>
      </c>
      <c r="G7" s="259">
        <v>316</v>
      </c>
      <c r="H7" s="258" t="s">
        <v>1584</v>
      </c>
      <c r="I7" s="197"/>
      <c r="J7" s="114" t="s">
        <v>56</v>
      </c>
      <c r="K7" s="260" t="s">
        <v>1585</v>
      </c>
    </row>
    <row r="8" spans="2:11">
      <c r="B8" s="256">
        <v>9</v>
      </c>
      <c r="C8" s="257" t="s">
        <v>54</v>
      </c>
      <c r="D8" s="258">
        <v>48</v>
      </c>
      <c r="E8" s="257" t="s">
        <v>1586</v>
      </c>
      <c r="F8" s="258" t="s">
        <v>1587</v>
      </c>
      <c r="G8" s="259">
        <v>510</v>
      </c>
      <c r="H8" s="258" t="s">
        <v>1588</v>
      </c>
      <c r="I8" s="197"/>
      <c r="J8" s="114" t="s">
        <v>57</v>
      </c>
      <c r="K8" s="260" t="s">
        <v>89</v>
      </c>
    </row>
    <row r="9" spans="2:11">
      <c r="B9" s="256">
        <v>9</v>
      </c>
      <c r="C9" s="257" t="s">
        <v>54</v>
      </c>
      <c r="D9" s="258">
        <v>97</v>
      </c>
      <c r="E9" s="257" t="s">
        <v>1589</v>
      </c>
      <c r="F9" s="258" t="s">
        <v>1332</v>
      </c>
      <c r="G9" s="259">
        <v>513</v>
      </c>
      <c r="H9" s="258" t="s">
        <v>1590</v>
      </c>
      <c r="I9" s="197"/>
      <c r="K9" s="14"/>
    </row>
    <row r="10" spans="2:11">
      <c r="B10" s="256">
        <v>9</v>
      </c>
      <c r="C10" s="257" t="s">
        <v>54</v>
      </c>
      <c r="D10" s="258">
        <v>93</v>
      </c>
      <c r="E10" s="257" t="s">
        <v>1591</v>
      </c>
      <c r="F10" s="258" t="s">
        <v>1329</v>
      </c>
      <c r="G10" s="259">
        <v>514</v>
      </c>
      <c r="H10" s="258" t="s">
        <v>1592</v>
      </c>
      <c r="I10" s="197"/>
      <c r="K10" s="14"/>
    </row>
    <row r="11" spans="2:11">
      <c r="B11" s="256">
        <v>9</v>
      </c>
      <c r="C11" s="257" t="s">
        <v>54</v>
      </c>
      <c r="D11" s="258">
        <v>94</v>
      </c>
      <c r="E11" s="257" t="s">
        <v>1593</v>
      </c>
      <c r="F11" s="258" t="s">
        <v>1330</v>
      </c>
      <c r="G11" s="259">
        <v>610</v>
      </c>
      <c r="H11" s="258" t="s">
        <v>1594</v>
      </c>
      <c r="I11" s="197"/>
      <c r="K11" s="14"/>
    </row>
    <row r="12" spans="2:11">
      <c r="B12" s="256">
        <v>9</v>
      </c>
      <c r="C12" s="257" t="s">
        <v>54</v>
      </c>
      <c r="D12" s="258">
        <v>91</v>
      </c>
      <c r="E12" s="257" t="s">
        <v>1595</v>
      </c>
      <c r="F12" s="258" t="s">
        <v>1328</v>
      </c>
      <c r="G12" s="259">
        <v>611</v>
      </c>
      <c r="H12" s="258" t="s">
        <v>1596</v>
      </c>
      <c r="I12" s="197"/>
      <c r="K12" s="14"/>
    </row>
    <row r="13" spans="2:11">
      <c r="B13" s="261">
        <v>7</v>
      </c>
      <c r="C13" s="118" t="s">
        <v>54</v>
      </c>
      <c r="D13" s="148">
        <v>49</v>
      </c>
      <c r="E13" s="118" t="s">
        <v>1597</v>
      </c>
      <c r="F13" s="148" t="s">
        <v>1266</v>
      </c>
      <c r="G13" s="184" t="s">
        <v>1265</v>
      </c>
      <c r="H13" s="148" t="s">
        <v>1598</v>
      </c>
      <c r="I13" s="197"/>
      <c r="K13" s="14"/>
    </row>
    <row r="14" spans="2:11">
      <c r="B14" s="261">
        <v>9</v>
      </c>
      <c r="C14" s="118" t="s">
        <v>54</v>
      </c>
      <c r="D14" s="148">
        <v>102</v>
      </c>
      <c r="E14" s="118" t="s">
        <v>1599</v>
      </c>
      <c r="F14" s="148" t="s">
        <v>1327</v>
      </c>
      <c r="G14" s="184" t="s">
        <v>1326</v>
      </c>
      <c r="H14" s="148" t="s">
        <v>1256</v>
      </c>
      <c r="I14" s="197"/>
    </row>
    <row r="15" spans="2:11">
      <c r="B15" s="261">
        <v>9</v>
      </c>
      <c r="C15" s="118" t="s">
        <v>54</v>
      </c>
      <c r="D15" s="148">
        <v>50</v>
      </c>
      <c r="E15" s="118" t="s">
        <v>1600</v>
      </c>
      <c r="F15" s="148" t="s">
        <v>1268</v>
      </c>
      <c r="G15" s="184" t="s">
        <v>1267</v>
      </c>
      <c r="H15" s="148" t="s">
        <v>1601</v>
      </c>
      <c r="I15" s="197"/>
    </row>
    <row r="16" spans="2:11">
      <c r="B16" s="261">
        <v>9</v>
      </c>
      <c r="C16" s="118" t="s">
        <v>54</v>
      </c>
      <c r="D16" s="148">
        <v>51</v>
      </c>
      <c r="E16" s="118" t="s">
        <v>1602</v>
      </c>
      <c r="F16" s="148" t="s">
        <v>1270</v>
      </c>
      <c r="G16" s="184" t="s">
        <v>1269</v>
      </c>
      <c r="H16" s="148" t="s">
        <v>1603</v>
      </c>
      <c r="I16" s="197"/>
    </row>
    <row r="17" spans="2:9">
      <c r="B17" s="261">
        <v>9</v>
      </c>
      <c r="C17" s="118" t="s">
        <v>54</v>
      </c>
      <c r="D17" s="148">
        <v>52</v>
      </c>
      <c r="E17" s="118" t="s">
        <v>1604</v>
      </c>
      <c r="F17" s="148" t="s">
        <v>1272</v>
      </c>
      <c r="G17" s="184" t="s">
        <v>1271</v>
      </c>
      <c r="H17" s="148" t="s">
        <v>1605</v>
      </c>
      <c r="I17" s="197"/>
    </row>
    <row r="18" spans="2:9">
      <c r="B18" s="261">
        <v>9</v>
      </c>
      <c r="C18" s="118" t="s">
        <v>54</v>
      </c>
      <c r="D18" s="148">
        <v>53</v>
      </c>
      <c r="E18" s="118" t="s">
        <v>1606</v>
      </c>
      <c r="F18" s="148" t="s">
        <v>1274</v>
      </c>
      <c r="G18" s="184" t="s">
        <v>1273</v>
      </c>
      <c r="H18" s="148" t="s">
        <v>1607</v>
      </c>
      <c r="I18" s="197"/>
    </row>
    <row r="19" spans="2:9">
      <c r="B19" s="261">
        <v>9</v>
      </c>
      <c r="C19" s="118" t="s">
        <v>54</v>
      </c>
      <c r="D19" s="148">
        <v>54</v>
      </c>
      <c r="E19" s="118" t="s">
        <v>1608</v>
      </c>
      <c r="F19" s="148" t="s">
        <v>1276</v>
      </c>
      <c r="G19" s="184" t="s">
        <v>1275</v>
      </c>
      <c r="H19" s="148" t="s">
        <v>1609</v>
      </c>
      <c r="I19" s="197"/>
    </row>
    <row r="20" spans="2:9">
      <c r="B20" s="261">
        <v>9</v>
      </c>
      <c r="C20" s="118" t="s">
        <v>54</v>
      </c>
      <c r="D20" s="148">
        <v>55</v>
      </c>
      <c r="E20" s="118" t="s">
        <v>1610</v>
      </c>
      <c r="F20" s="148" t="s">
        <v>1278</v>
      </c>
      <c r="G20" s="184" t="s">
        <v>1277</v>
      </c>
      <c r="H20" s="148" t="s">
        <v>1611</v>
      </c>
      <c r="I20" s="197"/>
    </row>
    <row r="21" spans="2:9">
      <c r="B21" s="261">
        <v>11</v>
      </c>
      <c r="C21" s="118" t="s">
        <v>54</v>
      </c>
      <c r="D21" s="148">
        <v>56</v>
      </c>
      <c r="E21" s="118" t="s">
        <v>1612</v>
      </c>
      <c r="F21" s="148" t="s">
        <v>1280</v>
      </c>
      <c r="G21" s="184" t="s">
        <v>1279</v>
      </c>
      <c r="H21" s="148" t="s">
        <v>1613</v>
      </c>
      <c r="I21" s="197"/>
    </row>
    <row r="22" spans="2:9">
      <c r="B22" s="261">
        <v>20</v>
      </c>
      <c r="C22" s="118" t="s">
        <v>54</v>
      </c>
      <c r="D22" s="148">
        <v>57</v>
      </c>
      <c r="E22" s="118" t="s">
        <v>1614</v>
      </c>
      <c r="F22" s="148" t="s">
        <v>1282</v>
      </c>
      <c r="G22" s="184" t="s">
        <v>1281</v>
      </c>
      <c r="H22" s="148" t="s">
        <v>1615</v>
      </c>
      <c r="I22" s="197"/>
    </row>
    <row r="23" spans="2:9">
      <c r="B23" s="261">
        <v>31</v>
      </c>
      <c r="C23" s="118" t="s">
        <v>54</v>
      </c>
      <c r="D23" s="148">
        <v>58</v>
      </c>
      <c r="E23" s="118" t="s">
        <v>1616</v>
      </c>
      <c r="F23" s="148" t="s">
        <v>1284</v>
      </c>
      <c r="G23" s="184" t="s">
        <v>1283</v>
      </c>
      <c r="H23" s="148" t="s">
        <v>1617</v>
      </c>
      <c r="I23" s="197"/>
    </row>
    <row r="24" spans="2:9">
      <c r="B24" s="261">
        <v>28</v>
      </c>
      <c r="C24" s="118" t="s">
        <v>54</v>
      </c>
      <c r="D24" s="148">
        <v>59</v>
      </c>
      <c r="E24" s="118" t="s">
        <v>1618</v>
      </c>
      <c r="F24" s="148" t="s">
        <v>1286</v>
      </c>
      <c r="G24" s="184" t="s">
        <v>1285</v>
      </c>
      <c r="H24" s="148" t="s">
        <v>1619</v>
      </c>
      <c r="I24" s="197"/>
    </row>
    <row r="25" spans="2:9">
      <c r="B25" s="261">
        <v>15</v>
      </c>
      <c r="C25" s="118" t="s">
        <v>54</v>
      </c>
      <c r="D25" s="148">
        <v>60</v>
      </c>
      <c r="E25" s="118" t="s">
        <v>1620</v>
      </c>
      <c r="F25" s="148" t="s">
        <v>1288</v>
      </c>
      <c r="G25" s="184" t="s">
        <v>1287</v>
      </c>
      <c r="H25" s="148" t="s">
        <v>1621</v>
      </c>
    </row>
    <row r="26" spans="2:9">
      <c r="B26" s="261">
        <v>9</v>
      </c>
      <c r="C26" s="118" t="s">
        <v>54</v>
      </c>
      <c r="D26" s="148">
        <v>61</v>
      </c>
      <c r="E26" s="118" t="s">
        <v>1622</v>
      </c>
      <c r="F26" s="148" t="s">
        <v>1290</v>
      </c>
      <c r="G26" s="184" t="s">
        <v>1289</v>
      </c>
      <c r="H26" s="148" t="s">
        <v>1623</v>
      </c>
    </row>
    <row r="27" spans="2:9">
      <c r="B27" s="261">
        <v>9</v>
      </c>
      <c r="C27" s="118" t="s">
        <v>54</v>
      </c>
      <c r="D27" s="148">
        <v>62</v>
      </c>
      <c r="E27" s="118" t="s">
        <v>1624</v>
      </c>
      <c r="F27" s="148" t="s">
        <v>1292</v>
      </c>
      <c r="G27" s="184" t="s">
        <v>1291</v>
      </c>
      <c r="H27" s="148" t="s">
        <v>1625</v>
      </c>
    </row>
    <row r="28" spans="2:9">
      <c r="B28" s="261">
        <v>9</v>
      </c>
      <c r="C28" s="118" t="s">
        <v>54</v>
      </c>
      <c r="D28" s="148">
        <v>63</v>
      </c>
      <c r="E28" s="118" t="s">
        <v>1626</v>
      </c>
      <c r="F28" s="148" t="s">
        <v>1294</v>
      </c>
      <c r="G28" s="184" t="s">
        <v>1293</v>
      </c>
      <c r="H28" s="148" t="s">
        <v>1627</v>
      </c>
    </row>
    <row r="29" spans="2:9">
      <c r="B29" s="261">
        <v>9</v>
      </c>
      <c r="C29" s="118" t="s">
        <v>54</v>
      </c>
      <c r="D29" s="148">
        <v>86</v>
      </c>
      <c r="E29" s="118" t="s">
        <v>1628</v>
      </c>
      <c r="F29" s="148" t="s">
        <v>1253</v>
      </c>
      <c r="G29" s="184" t="s">
        <v>1252</v>
      </c>
      <c r="H29" s="148" t="s">
        <v>1629</v>
      </c>
    </row>
    <row r="30" spans="2:9">
      <c r="B30" s="261">
        <v>9</v>
      </c>
      <c r="C30" s="118" t="s">
        <v>54</v>
      </c>
      <c r="D30" s="148">
        <v>64</v>
      </c>
      <c r="E30" s="118" t="s">
        <v>1630</v>
      </c>
      <c r="F30" s="148" t="s">
        <v>1296</v>
      </c>
      <c r="G30" s="184" t="s">
        <v>1295</v>
      </c>
      <c r="H30" s="148" t="s">
        <v>1631</v>
      </c>
    </row>
    <row r="31" spans="2:9">
      <c r="B31" s="261">
        <v>9</v>
      </c>
      <c r="C31" s="118" t="s">
        <v>54</v>
      </c>
      <c r="D31" s="148">
        <v>65</v>
      </c>
      <c r="E31" s="118" t="s">
        <v>1632</v>
      </c>
      <c r="F31" s="148" t="s">
        <v>1249</v>
      </c>
      <c r="G31" s="184" t="s">
        <v>1248</v>
      </c>
      <c r="H31" s="148" t="s">
        <v>1633</v>
      </c>
    </row>
    <row r="32" spans="2:9">
      <c r="B32" s="261">
        <v>9</v>
      </c>
      <c r="C32" s="118" t="s">
        <v>54</v>
      </c>
      <c r="D32" s="148">
        <v>66</v>
      </c>
      <c r="E32" s="118" t="s">
        <v>1634</v>
      </c>
      <c r="F32" s="148" t="s">
        <v>1298</v>
      </c>
      <c r="G32" s="184" t="s">
        <v>1297</v>
      </c>
      <c r="H32" s="148" t="s">
        <v>1635</v>
      </c>
    </row>
    <row r="33" spans="2:8">
      <c r="B33" s="261">
        <v>9</v>
      </c>
      <c r="C33" s="118" t="s">
        <v>54</v>
      </c>
      <c r="D33" s="148">
        <v>67</v>
      </c>
      <c r="E33" s="118" t="s">
        <v>1636</v>
      </c>
      <c r="F33" s="148" t="s">
        <v>1300</v>
      </c>
      <c r="G33" s="184" t="s">
        <v>1299</v>
      </c>
      <c r="H33" s="148" t="s">
        <v>1637</v>
      </c>
    </row>
    <row r="34" spans="2:8">
      <c r="B34" s="261">
        <v>9</v>
      </c>
      <c r="C34" s="118" t="s">
        <v>54</v>
      </c>
      <c r="D34" s="148">
        <v>68</v>
      </c>
      <c r="E34" s="118" t="s">
        <v>1638</v>
      </c>
      <c r="F34" s="148" t="s">
        <v>1302</v>
      </c>
      <c r="G34" s="184" t="s">
        <v>1301</v>
      </c>
      <c r="H34" s="148" t="s">
        <v>1639</v>
      </c>
    </row>
    <row r="35" spans="2:8">
      <c r="B35" s="261">
        <v>9</v>
      </c>
      <c r="C35" s="118" t="s">
        <v>54</v>
      </c>
      <c r="D35" s="148">
        <v>69</v>
      </c>
      <c r="E35" s="118" t="s">
        <v>1640</v>
      </c>
      <c r="F35" s="148" t="s">
        <v>1304</v>
      </c>
      <c r="G35" s="184" t="s">
        <v>1303</v>
      </c>
      <c r="H35" s="148" t="s">
        <v>1641</v>
      </c>
    </row>
    <row r="36" spans="2:8">
      <c r="B36" s="261">
        <v>17</v>
      </c>
      <c r="C36" s="118" t="s">
        <v>54</v>
      </c>
      <c r="D36" s="148">
        <v>70</v>
      </c>
      <c r="E36" s="118" t="s">
        <v>1642</v>
      </c>
      <c r="F36" s="148" t="s">
        <v>1251</v>
      </c>
      <c r="G36" s="184" t="s">
        <v>1250</v>
      </c>
      <c r="H36" s="148" t="s">
        <v>1643</v>
      </c>
    </row>
    <row r="37" spans="2:8">
      <c r="B37" s="261">
        <v>9</v>
      </c>
      <c r="C37" s="118" t="s">
        <v>54</v>
      </c>
      <c r="D37" s="148">
        <v>72</v>
      </c>
      <c r="E37" s="118" t="s">
        <v>1644</v>
      </c>
      <c r="F37" s="148" t="s">
        <v>1322</v>
      </c>
      <c r="G37" s="184" t="s">
        <v>1321</v>
      </c>
      <c r="H37" s="148" t="s">
        <v>1645</v>
      </c>
    </row>
    <row r="38" spans="2:8">
      <c r="B38" s="256">
        <v>9</v>
      </c>
      <c r="C38" s="257" t="s">
        <v>54</v>
      </c>
      <c r="D38" s="257">
        <v>73</v>
      </c>
      <c r="E38" s="257" t="s">
        <v>1646</v>
      </c>
      <c r="F38" s="257" t="s">
        <v>1324</v>
      </c>
      <c r="G38" s="259" t="s">
        <v>1323</v>
      </c>
      <c r="H38" s="257" t="s">
        <v>1647</v>
      </c>
    </row>
    <row r="39" spans="2:8">
      <c r="B39" s="256">
        <v>9</v>
      </c>
      <c r="C39" s="257" t="s">
        <v>54</v>
      </c>
      <c r="D39" s="257">
        <v>74</v>
      </c>
      <c r="E39" s="257" t="s">
        <v>1648</v>
      </c>
      <c r="F39" s="257" t="s">
        <v>1255</v>
      </c>
      <c r="G39" s="259" t="s">
        <v>1254</v>
      </c>
      <c r="H39" s="257" t="s">
        <v>1649</v>
      </c>
    </row>
    <row r="40" spans="2:8">
      <c r="B40" s="256">
        <v>9</v>
      </c>
      <c r="C40" s="257" t="s">
        <v>54</v>
      </c>
      <c r="D40" s="257">
        <v>75</v>
      </c>
      <c r="E40" s="257">
        <v>9998</v>
      </c>
      <c r="F40" s="257" t="s">
        <v>1308</v>
      </c>
      <c r="G40" s="259" t="s">
        <v>1307</v>
      </c>
      <c r="H40" s="257" t="s">
        <v>1650</v>
      </c>
    </row>
    <row r="41" spans="2:8">
      <c r="B41" s="256">
        <v>9</v>
      </c>
      <c r="C41" s="257" t="s">
        <v>54</v>
      </c>
      <c r="D41" s="257">
        <v>76</v>
      </c>
      <c r="E41" s="257">
        <v>9998</v>
      </c>
      <c r="F41" s="257" t="s">
        <v>1310</v>
      </c>
      <c r="G41" s="259" t="s">
        <v>1309</v>
      </c>
      <c r="H41" s="257" t="s">
        <v>1651</v>
      </c>
    </row>
    <row r="42" spans="2:8">
      <c r="B42" s="256">
        <v>9</v>
      </c>
      <c r="C42" s="257" t="s">
        <v>54</v>
      </c>
      <c r="D42" s="257">
        <v>77</v>
      </c>
      <c r="E42" s="257" t="s">
        <v>1652</v>
      </c>
      <c r="F42" s="257" t="s">
        <v>1258</v>
      </c>
      <c r="G42" s="259" t="s">
        <v>1257</v>
      </c>
      <c r="H42" s="257" t="s">
        <v>1653</v>
      </c>
    </row>
    <row r="43" spans="2:8">
      <c r="B43" s="256">
        <v>9</v>
      </c>
      <c r="C43" s="257" t="s">
        <v>54</v>
      </c>
      <c r="D43" s="257">
        <v>78</v>
      </c>
      <c r="E43" s="257" t="s">
        <v>1654</v>
      </c>
      <c r="F43" s="257" t="s">
        <v>1306</v>
      </c>
      <c r="G43" s="259" t="s">
        <v>1305</v>
      </c>
      <c r="H43" s="257" t="s">
        <v>1655</v>
      </c>
    </row>
    <row r="44" spans="2:8">
      <c r="B44" s="256">
        <v>9</v>
      </c>
      <c r="C44" s="257" t="s">
        <v>54</v>
      </c>
      <c r="D44" s="257">
        <v>79</v>
      </c>
      <c r="E44" s="257">
        <v>9998</v>
      </c>
      <c r="F44" s="257" t="s">
        <v>1312</v>
      </c>
      <c r="G44" s="259" t="s">
        <v>1311</v>
      </c>
      <c r="H44" s="257" t="s">
        <v>1656</v>
      </c>
    </row>
    <row r="45" spans="2:8">
      <c r="B45" s="256">
        <v>9</v>
      </c>
      <c r="C45" s="257" t="s">
        <v>54</v>
      </c>
      <c r="D45" s="257">
        <v>80</v>
      </c>
      <c r="E45" s="257" t="s">
        <v>1657</v>
      </c>
      <c r="F45" s="257" t="s">
        <v>1260</v>
      </c>
      <c r="G45" s="259" t="s">
        <v>1259</v>
      </c>
      <c r="H45" s="257" t="s">
        <v>1658</v>
      </c>
    </row>
    <row r="46" spans="2:8">
      <c r="B46" s="256">
        <v>9</v>
      </c>
      <c r="C46" s="257" t="s">
        <v>54</v>
      </c>
      <c r="D46" s="257">
        <v>81</v>
      </c>
      <c r="E46" s="257" t="s">
        <v>1659</v>
      </c>
      <c r="F46" s="257" t="s">
        <v>1314</v>
      </c>
      <c r="G46" s="259" t="s">
        <v>1313</v>
      </c>
      <c r="H46" s="257" t="s">
        <v>1660</v>
      </c>
    </row>
    <row r="47" spans="2:8">
      <c r="B47" s="256">
        <v>9</v>
      </c>
      <c r="C47" s="257" t="s">
        <v>54</v>
      </c>
      <c r="D47" s="257">
        <v>82</v>
      </c>
      <c r="E47" s="257" t="s">
        <v>1661</v>
      </c>
      <c r="F47" s="257" t="s">
        <v>1316</v>
      </c>
      <c r="G47" s="259" t="s">
        <v>1315</v>
      </c>
      <c r="H47" s="257" t="s">
        <v>1662</v>
      </c>
    </row>
    <row r="48" spans="2:8">
      <c r="B48" s="256">
        <v>9</v>
      </c>
      <c r="C48" s="257" t="s">
        <v>54</v>
      </c>
      <c r="D48" s="257">
        <v>83</v>
      </c>
      <c r="E48" s="257" t="s">
        <v>1663</v>
      </c>
      <c r="F48" s="257" t="s">
        <v>1262</v>
      </c>
      <c r="G48" s="259" t="s">
        <v>1261</v>
      </c>
      <c r="H48" s="257" t="s">
        <v>1664</v>
      </c>
    </row>
    <row r="49" spans="2:8">
      <c r="B49" s="256">
        <v>9</v>
      </c>
      <c r="C49" s="257" t="s">
        <v>54</v>
      </c>
      <c r="D49" s="257">
        <v>85</v>
      </c>
      <c r="E49" s="257" t="s">
        <v>1665</v>
      </c>
      <c r="F49" s="257" t="s">
        <v>1318</v>
      </c>
      <c r="G49" s="259" t="s">
        <v>1317</v>
      </c>
      <c r="H49" s="257" t="s">
        <v>1666</v>
      </c>
    </row>
    <row r="50" spans="2:8">
      <c r="B50" s="256">
        <v>9</v>
      </c>
      <c r="C50" s="257" t="s">
        <v>54</v>
      </c>
      <c r="D50" s="257">
        <v>87</v>
      </c>
      <c r="E50" s="257" t="s">
        <v>1667</v>
      </c>
      <c r="F50" s="257" t="s">
        <v>1320</v>
      </c>
      <c r="G50" s="259" t="s">
        <v>1319</v>
      </c>
      <c r="H50" s="257" t="s">
        <v>1668</v>
      </c>
    </row>
    <row r="51" spans="2:8">
      <c r="B51" s="256">
        <v>9</v>
      </c>
      <c r="C51" s="257" t="s">
        <v>54</v>
      </c>
      <c r="D51" s="257">
        <v>105</v>
      </c>
      <c r="E51" s="257">
        <v>9998</v>
      </c>
      <c r="F51" s="257" t="s">
        <v>1669</v>
      </c>
      <c r="G51" s="259" t="s">
        <v>1670</v>
      </c>
      <c r="H51" s="257" t="s">
        <v>1671</v>
      </c>
    </row>
    <row r="52" spans="2:8">
      <c r="B52" s="261">
        <v>9</v>
      </c>
      <c r="C52" s="118" t="s">
        <v>54</v>
      </c>
      <c r="D52" s="118">
        <v>88</v>
      </c>
      <c r="E52" s="118" t="s">
        <v>1228</v>
      </c>
      <c r="F52" s="118" t="s">
        <v>990</v>
      </c>
      <c r="G52" s="184" t="s">
        <v>1164</v>
      </c>
      <c r="H52" s="118" t="s">
        <v>1164</v>
      </c>
    </row>
    <row r="53" spans="2:8">
      <c r="B53" s="261">
        <v>9</v>
      </c>
      <c r="C53" s="118" t="s">
        <v>54</v>
      </c>
      <c r="D53" s="118">
        <v>89</v>
      </c>
      <c r="E53" s="118" t="s">
        <v>1161</v>
      </c>
      <c r="F53" s="118" t="s">
        <v>989</v>
      </c>
      <c r="G53" s="184" t="s">
        <v>1162</v>
      </c>
      <c r="H53" s="118" t="s">
        <v>1162</v>
      </c>
    </row>
    <row r="54" spans="2:8">
      <c r="B54" s="261">
        <v>9</v>
      </c>
      <c r="C54" s="118" t="s">
        <v>54</v>
      </c>
      <c r="D54" s="118">
        <v>90</v>
      </c>
      <c r="E54" s="118" t="s">
        <v>1229</v>
      </c>
      <c r="F54" s="118" t="s">
        <v>988</v>
      </c>
      <c r="G54" s="184" t="s">
        <v>1160</v>
      </c>
      <c r="H54" s="118" t="s">
        <v>1160</v>
      </c>
    </row>
    <row r="55" spans="2:8">
      <c r="B55" s="256">
        <v>9</v>
      </c>
      <c r="C55" s="257" t="s">
        <v>54</v>
      </c>
      <c r="D55" s="257">
        <v>104</v>
      </c>
      <c r="E55" s="257">
        <v>9998</v>
      </c>
      <c r="F55" s="257" t="s">
        <v>1334</v>
      </c>
      <c r="G55" s="259" t="s">
        <v>1333</v>
      </c>
      <c r="H55" s="257" t="s">
        <v>1672</v>
      </c>
    </row>
    <row r="56" spans="2:8">
      <c r="G56" s="184"/>
      <c r="H56" s="148"/>
    </row>
  </sheetData>
  <pageMargins left="0.7" right="0.7" top="0.75" bottom="0.75" header="0.3" footer="0.3"/>
  <pageSetup scale="4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9"/>
  <sheetViews>
    <sheetView showGridLines="0" view="pageBreakPreview" zoomScale="80" zoomScaleNormal="80" zoomScaleSheetLayoutView="80" workbookViewId="0"/>
  </sheetViews>
  <sheetFormatPr baseColWidth="10" defaultRowHeight="15"/>
  <cols>
    <col min="1" max="1" width="4.140625" style="14" bestFit="1" customWidth="1"/>
    <col min="2" max="2" width="64.42578125" style="14" customWidth="1"/>
    <col min="3" max="3" width="30.5703125" style="14" bestFit="1" customWidth="1"/>
    <col min="4" max="4" width="15.140625" style="14" bestFit="1" customWidth="1"/>
    <col min="5" max="5" width="5.140625" style="14" customWidth="1"/>
    <col min="6" max="16384" width="11.42578125" style="14"/>
  </cols>
  <sheetData>
    <row r="2" spans="2:4">
      <c r="B2" s="144" t="s">
        <v>1379</v>
      </c>
    </row>
    <row r="4" spans="2:4">
      <c r="B4" s="14" t="s">
        <v>1380</v>
      </c>
    </row>
    <row r="5" spans="2:4">
      <c r="B5" s="14" t="s">
        <v>1381</v>
      </c>
    </row>
    <row r="7" spans="2:4" s="145" customFormat="1" ht="30" customHeight="1">
      <c r="B7" s="285" t="s">
        <v>1382</v>
      </c>
      <c r="C7" s="285"/>
      <c r="D7" s="285"/>
    </row>
    <row r="8" spans="2:4" ht="15" customHeight="1">
      <c r="B8" s="146"/>
      <c r="C8" s="146"/>
      <c r="D8" s="146"/>
    </row>
    <row r="9" spans="2:4" ht="17.25" customHeight="1">
      <c r="B9" s="286" t="s">
        <v>1383</v>
      </c>
      <c r="C9" s="286"/>
      <c r="D9" s="286"/>
    </row>
    <row r="11" spans="2:4" ht="24.75" customHeight="1">
      <c r="B11" s="147" t="s">
        <v>1384</v>
      </c>
      <c r="C11" s="147" t="s">
        <v>1385</v>
      </c>
      <c r="D11" s="97" t="s">
        <v>1345</v>
      </c>
    </row>
    <row r="12" spans="2:4">
      <c r="B12" s="148" t="s">
        <v>1386</v>
      </c>
      <c r="C12" s="148" t="s">
        <v>1387</v>
      </c>
      <c r="D12" s="148" t="s">
        <v>1388</v>
      </c>
    </row>
    <row r="13" spans="2:4">
      <c r="B13" s="148" t="s">
        <v>1389</v>
      </c>
      <c r="C13" s="148" t="s">
        <v>1390</v>
      </c>
      <c r="D13" s="148" t="s">
        <v>1391</v>
      </c>
    </row>
    <row r="14" spans="2:4">
      <c r="B14" s="148" t="s">
        <v>1392</v>
      </c>
      <c r="C14" s="148" t="s">
        <v>1393</v>
      </c>
      <c r="D14" s="148" t="s">
        <v>1394</v>
      </c>
    </row>
    <row r="15" spans="2:4">
      <c r="B15" s="148" t="s">
        <v>1395</v>
      </c>
      <c r="C15" s="148" t="s">
        <v>1396</v>
      </c>
      <c r="D15" s="148" t="s">
        <v>1397</v>
      </c>
    </row>
    <row r="16" spans="2:4">
      <c r="B16" s="148" t="s">
        <v>1398</v>
      </c>
      <c r="C16" s="148" t="s">
        <v>1396</v>
      </c>
      <c r="D16" s="148" t="s">
        <v>1399</v>
      </c>
    </row>
    <row r="17" spans="2:4">
      <c r="B17" s="148"/>
      <c r="C17" s="148"/>
      <c r="D17" s="148"/>
    </row>
    <row r="18" spans="2:4">
      <c r="B18" s="114" t="s">
        <v>1400</v>
      </c>
    </row>
    <row r="19" spans="2:4" ht="21" customHeight="1">
      <c r="B19" s="114"/>
    </row>
  </sheetData>
  <mergeCells count="2">
    <mergeCell ref="B7:D7"/>
    <mergeCell ref="B9:D9"/>
  </mergeCells>
  <pageMargins left="0.7" right="0.7" top="0.75" bottom="0.75" header="0.3" footer="0.3"/>
  <pageSetup scale="72" orientation="portrait"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12"/>
  <sheetViews>
    <sheetView showGridLines="0" view="pageBreakPreview" zoomScale="80" zoomScaleNormal="80" zoomScaleSheetLayoutView="80" workbookViewId="0">
      <pane ySplit="4" topLeftCell="A5" activePane="bottomLeft" state="frozen"/>
      <selection pane="bottomLeft"/>
    </sheetView>
  </sheetViews>
  <sheetFormatPr baseColWidth="10" defaultRowHeight="15"/>
  <cols>
    <col min="1" max="1" width="4.140625" style="14" customWidth="1"/>
    <col min="2" max="3" width="6.7109375" style="143" customWidth="1"/>
    <col min="4" max="4" width="13.140625" style="143" bestFit="1" customWidth="1"/>
    <col min="5" max="5" width="9.28515625" style="143" customWidth="1"/>
    <col min="6" max="6" width="11.140625" style="14" bestFit="1" customWidth="1"/>
    <col min="7" max="7" width="33.5703125" style="14" customWidth="1"/>
    <col min="8" max="8" width="9.5703125" style="143" customWidth="1"/>
    <col min="9" max="9" width="48.42578125" style="143" customWidth="1"/>
    <col min="10" max="10" width="8.7109375" style="14" customWidth="1"/>
    <col min="11" max="11" width="55.7109375" style="14" customWidth="1"/>
    <col min="12" max="12" width="9.28515625" style="14" bestFit="1" customWidth="1"/>
    <col min="13" max="13" width="4.140625" style="14" customWidth="1"/>
    <col min="14" max="16384" width="11.42578125" style="14"/>
  </cols>
  <sheetData>
    <row r="2" spans="2:12">
      <c r="B2" s="149" t="s">
        <v>1673</v>
      </c>
    </row>
    <row r="4" spans="2:12" s="144" customFormat="1" ht="30.75" customHeight="1">
      <c r="B4" s="150" t="s">
        <v>971</v>
      </c>
      <c r="C4" s="150" t="s">
        <v>970</v>
      </c>
      <c r="D4" s="151" t="s">
        <v>1401</v>
      </c>
      <c r="E4" s="151" t="s">
        <v>6</v>
      </c>
      <c r="F4" s="152" t="s">
        <v>7</v>
      </c>
      <c r="G4" s="153" t="s">
        <v>8</v>
      </c>
      <c r="H4" s="153" t="s">
        <v>9</v>
      </c>
      <c r="I4" s="154" t="s">
        <v>10</v>
      </c>
      <c r="J4" s="153" t="s">
        <v>11</v>
      </c>
      <c r="K4" s="153" t="s">
        <v>12</v>
      </c>
      <c r="L4" s="155" t="s">
        <v>47</v>
      </c>
    </row>
    <row r="5" spans="2:12">
      <c r="B5" s="157">
        <v>1</v>
      </c>
      <c r="C5" s="157"/>
      <c r="D5" s="157"/>
      <c r="E5" s="158"/>
      <c r="F5" s="156"/>
      <c r="G5" s="156"/>
      <c r="H5" s="156"/>
      <c r="I5" s="156"/>
      <c r="J5" s="156"/>
      <c r="K5" s="156" t="s">
        <v>1166</v>
      </c>
      <c r="L5" s="156"/>
    </row>
    <row r="6" spans="2:12">
      <c r="B6" s="163">
        <v>1</v>
      </c>
      <c r="C6" s="163">
        <v>3</v>
      </c>
      <c r="D6" s="164"/>
      <c r="E6" s="165"/>
      <c r="F6" s="159"/>
      <c r="G6" s="160"/>
      <c r="H6" s="159"/>
      <c r="I6" s="159"/>
      <c r="J6" s="161"/>
      <c r="K6" s="159" t="s">
        <v>1402</v>
      </c>
      <c r="L6" s="162"/>
    </row>
    <row r="7" spans="2:12">
      <c r="B7" s="170">
        <v>1</v>
      </c>
      <c r="C7" s="170">
        <v>3</v>
      </c>
      <c r="D7" s="170">
        <v>4</v>
      </c>
      <c r="E7" s="171"/>
      <c r="F7" s="166"/>
      <c r="G7" s="167"/>
      <c r="H7" s="166"/>
      <c r="I7" s="166"/>
      <c r="J7" s="168"/>
      <c r="K7" s="166" t="s">
        <v>1403</v>
      </c>
      <c r="L7" s="169"/>
    </row>
    <row r="8" spans="2:12">
      <c r="B8" s="176">
        <v>1</v>
      </c>
      <c r="C8" s="176">
        <v>3</v>
      </c>
      <c r="D8" s="176">
        <v>4</v>
      </c>
      <c r="E8" s="177">
        <v>1</v>
      </c>
      <c r="F8" s="172"/>
      <c r="G8" s="173" t="s">
        <v>344</v>
      </c>
      <c r="H8" s="172"/>
      <c r="I8" s="172"/>
      <c r="J8" s="174"/>
      <c r="K8" s="172"/>
      <c r="L8" s="175"/>
    </row>
    <row r="9" spans="2:12">
      <c r="B9" s="182">
        <v>1</v>
      </c>
      <c r="C9" s="182">
        <v>3</v>
      </c>
      <c r="D9" s="182">
        <v>4</v>
      </c>
      <c r="E9" s="183">
        <v>1</v>
      </c>
      <c r="F9" s="178"/>
      <c r="G9" s="179" t="s">
        <v>344</v>
      </c>
      <c r="H9" s="178" t="s">
        <v>340</v>
      </c>
      <c r="I9" s="178" t="s">
        <v>343</v>
      </c>
      <c r="J9" s="180"/>
      <c r="K9" s="178"/>
      <c r="L9" s="181"/>
    </row>
    <row r="10" spans="2:12">
      <c r="B10" s="148">
        <v>1</v>
      </c>
      <c r="C10" s="148">
        <v>3</v>
      </c>
      <c r="D10" s="148">
        <v>4</v>
      </c>
      <c r="E10" s="186">
        <v>1</v>
      </c>
      <c r="F10" s="118"/>
      <c r="G10" s="185" t="s">
        <v>344</v>
      </c>
      <c r="H10" s="185" t="s">
        <v>340</v>
      </c>
      <c r="I10" s="185" t="s">
        <v>343</v>
      </c>
      <c r="J10" s="118" t="s">
        <v>342</v>
      </c>
      <c r="K10" s="185" t="s">
        <v>341</v>
      </c>
      <c r="L10" s="187" t="s">
        <v>48</v>
      </c>
    </row>
    <row r="11" spans="2:12">
      <c r="B11" s="143">
        <v>1</v>
      </c>
      <c r="C11" s="143">
        <v>3</v>
      </c>
      <c r="D11" s="143">
        <v>4</v>
      </c>
      <c r="E11" s="143">
        <v>1</v>
      </c>
      <c r="G11" s="14" t="s">
        <v>344</v>
      </c>
      <c r="H11" s="143" t="s">
        <v>340</v>
      </c>
      <c r="I11" s="143" t="s">
        <v>343</v>
      </c>
      <c r="J11" s="14" t="s">
        <v>1369</v>
      </c>
      <c r="K11" s="14" t="s">
        <v>1370</v>
      </c>
      <c r="L11" s="187" t="s">
        <v>48</v>
      </c>
    </row>
    <row r="12" spans="2:12">
      <c r="B12" s="143">
        <v>1</v>
      </c>
      <c r="C12" s="143">
        <v>3</v>
      </c>
      <c r="D12" s="143">
        <v>4</v>
      </c>
      <c r="E12" s="143">
        <v>1</v>
      </c>
      <c r="G12" s="14" t="s">
        <v>344</v>
      </c>
      <c r="H12" s="143" t="s">
        <v>340</v>
      </c>
      <c r="I12" s="143" t="s">
        <v>343</v>
      </c>
      <c r="J12" s="14" t="s">
        <v>1404</v>
      </c>
      <c r="K12" s="14" t="s">
        <v>1405</v>
      </c>
      <c r="L12" s="187" t="s">
        <v>48</v>
      </c>
    </row>
    <row r="13" spans="2:12">
      <c r="B13" s="143">
        <v>1</v>
      </c>
      <c r="C13" s="143">
        <v>3</v>
      </c>
      <c r="D13" s="143">
        <v>4</v>
      </c>
      <c r="E13" s="143">
        <v>1</v>
      </c>
      <c r="G13" s="14" t="s">
        <v>344</v>
      </c>
      <c r="H13" s="143" t="s">
        <v>340</v>
      </c>
      <c r="I13" s="143" t="s">
        <v>343</v>
      </c>
      <c r="J13" s="14" t="s">
        <v>115</v>
      </c>
      <c r="K13" s="14" t="s">
        <v>114</v>
      </c>
      <c r="L13" s="187" t="s">
        <v>48</v>
      </c>
    </row>
    <row r="14" spans="2:12">
      <c r="B14" s="143">
        <v>1</v>
      </c>
      <c r="C14" s="143">
        <v>3</v>
      </c>
      <c r="D14" s="143">
        <v>4</v>
      </c>
      <c r="E14" s="143">
        <v>1</v>
      </c>
      <c r="G14" s="14" t="s">
        <v>344</v>
      </c>
      <c r="H14" s="143" t="s">
        <v>340</v>
      </c>
      <c r="I14" s="143" t="s">
        <v>343</v>
      </c>
      <c r="J14" s="14" t="s">
        <v>1230</v>
      </c>
      <c r="K14" s="14" t="s">
        <v>1231</v>
      </c>
      <c r="L14" s="187" t="s">
        <v>48</v>
      </c>
    </row>
    <row r="15" spans="2:12">
      <c r="B15" s="143">
        <v>1</v>
      </c>
      <c r="C15" s="143">
        <v>3</v>
      </c>
      <c r="D15" s="143">
        <v>4</v>
      </c>
      <c r="E15" s="143">
        <v>1</v>
      </c>
      <c r="G15" s="14" t="s">
        <v>344</v>
      </c>
      <c r="H15" s="143" t="s">
        <v>340</v>
      </c>
      <c r="I15" s="143" t="s">
        <v>343</v>
      </c>
      <c r="J15" s="14" t="s">
        <v>112</v>
      </c>
      <c r="K15" s="14" t="s">
        <v>111</v>
      </c>
      <c r="L15" s="187" t="s">
        <v>48</v>
      </c>
    </row>
    <row r="16" spans="2:12">
      <c r="B16" s="157">
        <v>2</v>
      </c>
      <c r="C16" s="157"/>
      <c r="D16" s="157"/>
      <c r="E16" s="158"/>
      <c r="F16" s="156"/>
      <c r="G16" s="156"/>
      <c r="H16" s="156"/>
      <c r="I16" s="156"/>
      <c r="J16" s="156"/>
      <c r="K16" s="156" t="s">
        <v>1167</v>
      </c>
      <c r="L16" s="156"/>
    </row>
    <row r="17" spans="2:12">
      <c r="B17" s="163">
        <v>2</v>
      </c>
      <c r="C17" s="163">
        <v>3</v>
      </c>
      <c r="D17" s="164"/>
      <c r="E17" s="165"/>
      <c r="F17" s="159"/>
      <c r="G17" s="160"/>
      <c r="H17" s="159"/>
      <c r="I17" s="159"/>
      <c r="J17" s="161"/>
      <c r="K17" s="159" t="s">
        <v>945</v>
      </c>
      <c r="L17" s="162"/>
    </row>
    <row r="18" spans="2:12">
      <c r="B18" s="170">
        <v>2</v>
      </c>
      <c r="C18" s="170">
        <v>3</v>
      </c>
      <c r="D18" s="170">
        <v>1</v>
      </c>
      <c r="E18" s="171"/>
      <c r="F18" s="166"/>
      <c r="G18" s="167"/>
      <c r="H18" s="166"/>
      <c r="I18" s="166"/>
      <c r="J18" s="168"/>
      <c r="K18" s="166" t="s">
        <v>339</v>
      </c>
      <c r="L18" s="169"/>
    </row>
    <row r="19" spans="2:12">
      <c r="B19" s="176">
        <v>2</v>
      </c>
      <c r="C19" s="176">
        <v>3</v>
      </c>
      <c r="D19" s="176">
        <v>1</v>
      </c>
      <c r="E19" s="177">
        <v>2</v>
      </c>
      <c r="F19" s="172"/>
      <c r="G19" s="173" t="s">
        <v>149</v>
      </c>
      <c r="H19" s="172"/>
      <c r="I19" s="172"/>
      <c r="J19" s="174"/>
      <c r="K19" s="172"/>
      <c r="L19" s="175"/>
    </row>
    <row r="20" spans="2:12">
      <c r="B20" s="182">
        <v>2</v>
      </c>
      <c r="C20" s="182">
        <v>3</v>
      </c>
      <c r="D20" s="182">
        <v>1</v>
      </c>
      <c r="E20" s="183">
        <v>2</v>
      </c>
      <c r="F20" s="178"/>
      <c r="G20" s="178" t="s">
        <v>149</v>
      </c>
      <c r="H20" s="178" t="s">
        <v>147</v>
      </c>
      <c r="I20" s="178" t="s">
        <v>148</v>
      </c>
      <c r="J20" s="180"/>
      <c r="K20" s="178"/>
      <c r="L20" s="181"/>
    </row>
    <row r="21" spans="2:12">
      <c r="B21" s="143">
        <v>2</v>
      </c>
      <c r="C21" s="143">
        <v>3</v>
      </c>
      <c r="D21" s="143">
        <v>1</v>
      </c>
      <c r="E21" s="143">
        <v>2</v>
      </c>
      <c r="F21" s="143"/>
      <c r="G21" s="143" t="s">
        <v>149</v>
      </c>
      <c r="H21" s="143" t="s">
        <v>147</v>
      </c>
      <c r="I21" s="143" t="s">
        <v>148</v>
      </c>
      <c r="J21" s="14" t="s">
        <v>131</v>
      </c>
      <c r="K21" s="14" t="s">
        <v>130</v>
      </c>
      <c r="L21" s="187" t="s">
        <v>48</v>
      </c>
    </row>
    <row r="22" spans="2:12">
      <c r="B22" s="143">
        <v>2</v>
      </c>
      <c r="C22" s="143">
        <v>3</v>
      </c>
      <c r="D22" s="143">
        <v>1</v>
      </c>
      <c r="E22" s="143">
        <v>2</v>
      </c>
      <c r="F22" s="143"/>
      <c r="G22" s="143" t="s">
        <v>149</v>
      </c>
      <c r="H22" s="143" t="s">
        <v>147</v>
      </c>
      <c r="I22" s="143" t="s">
        <v>148</v>
      </c>
      <c r="J22" s="14" t="s">
        <v>219</v>
      </c>
      <c r="K22" s="14" t="s">
        <v>1406</v>
      </c>
      <c r="L22" s="187" t="s">
        <v>48</v>
      </c>
    </row>
    <row r="23" spans="2:12">
      <c r="B23" s="143">
        <v>2</v>
      </c>
      <c r="C23" s="143">
        <v>3</v>
      </c>
      <c r="D23" s="143">
        <v>1</v>
      </c>
      <c r="E23" s="143">
        <v>2</v>
      </c>
      <c r="F23" s="143"/>
      <c r="G23" s="143" t="s">
        <v>149</v>
      </c>
      <c r="H23" s="143" t="s">
        <v>147</v>
      </c>
      <c r="I23" s="143" t="s">
        <v>148</v>
      </c>
      <c r="J23" s="14" t="s">
        <v>217</v>
      </c>
      <c r="K23" s="14" t="s">
        <v>1407</v>
      </c>
      <c r="L23" s="187" t="s">
        <v>48</v>
      </c>
    </row>
    <row r="24" spans="2:12">
      <c r="B24" s="189">
        <v>2</v>
      </c>
      <c r="C24" s="189">
        <v>3</v>
      </c>
      <c r="D24" s="189">
        <v>1</v>
      </c>
      <c r="E24" s="189">
        <v>2</v>
      </c>
      <c r="F24" s="189"/>
      <c r="G24" s="189" t="s">
        <v>149</v>
      </c>
      <c r="H24" s="189" t="s">
        <v>147</v>
      </c>
      <c r="I24" s="189" t="s">
        <v>148</v>
      </c>
      <c r="J24" s="190" t="s">
        <v>213</v>
      </c>
      <c r="K24" s="190" t="s">
        <v>214</v>
      </c>
      <c r="L24" s="191" t="s">
        <v>48</v>
      </c>
    </row>
    <row r="25" spans="2:12">
      <c r="B25" s="143">
        <v>2</v>
      </c>
      <c r="C25" s="143">
        <v>3</v>
      </c>
      <c r="D25" s="143">
        <v>1</v>
      </c>
      <c r="E25" s="143">
        <v>2</v>
      </c>
      <c r="F25" s="143"/>
      <c r="G25" s="143" t="s">
        <v>149</v>
      </c>
      <c r="H25" s="143" t="s">
        <v>147</v>
      </c>
      <c r="I25" s="143" t="s">
        <v>148</v>
      </c>
      <c r="J25" s="14" t="s">
        <v>211</v>
      </c>
      <c r="K25" s="14" t="s">
        <v>1232</v>
      </c>
      <c r="L25" s="187" t="s">
        <v>48</v>
      </c>
    </row>
    <row r="26" spans="2:12">
      <c r="B26" s="189">
        <v>2</v>
      </c>
      <c r="C26" s="189">
        <v>3</v>
      </c>
      <c r="D26" s="189">
        <v>1</v>
      </c>
      <c r="E26" s="189">
        <v>2</v>
      </c>
      <c r="F26" s="189"/>
      <c r="G26" s="189" t="s">
        <v>149</v>
      </c>
      <c r="H26" s="189" t="s">
        <v>147</v>
      </c>
      <c r="I26" s="189" t="s">
        <v>148</v>
      </c>
      <c r="J26" s="190" t="s">
        <v>209</v>
      </c>
      <c r="K26" s="190" t="s">
        <v>1409</v>
      </c>
      <c r="L26" s="191" t="s">
        <v>48</v>
      </c>
    </row>
    <row r="27" spans="2:12">
      <c r="B27" s="189">
        <v>2</v>
      </c>
      <c r="C27" s="189">
        <v>3</v>
      </c>
      <c r="D27" s="189">
        <v>1</v>
      </c>
      <c r="E27" s="189">
        <v>2</v>
      </c>
      <c r="F27" s="189"/>
      <c r="G27" s="189" t="s">
        <v>149</v>
      </c>
      <c r="H27" s="189" t="s">
        <v>147</v>
      </c>
      <c r="I27" s="189" t="s">
        <v>148</v>
      </c>
      <c r="J27" s="190" t="s">
        <v>1410</v>
      </c>
      <c r="K27" s="190" t="s">
        <v>210</v>
      </c>
      <c r="L27" s="191" t="s">
        <v>48</v>
      </c>
    </row>
    <row r="28" spans="2:12">
      <c r="B28" s="143">
        <v>2</v>
      </c>
      <c r="C28" s="143">
        <v>3</v>
      </c>
      <c r="D28" s="143">
        <v>1</v>
      </c>
      <c r="E28" s="143">
        <v>2</v>
      </c>
      <c r="F28" s="143"/>
      <c r="G28" s="143" t="s">
        <v>149</v>
      </c>
      <c r="H28" s="143" t="s">
        <v>147</v>
      </c>
      <c r="I28" s="143" t="s">
        <v>148</v>
      </c>
      <c r="J28" s="14" t="s">
        <v>1369</v>
      </c>
      <c r="K28" s="14" t="s">
        <v>1370</v>
      </c>
      <c r="L28" s="187" t="s">
        <v>48</v>
      </c>
    </row>
    <row r="29" spans="2:12">
      <c r="B29" s="143">
        <v>2</v>
      </c>
      <c r="C29" s="143">
        <v>3</v>
      </c>
      <c r="D29" s="143">
        <v>1</v>
      </c>
      <c r="E29" s="143">
        <v>2</v>
      </c>
      <c r="F29" s="143"/>
      <c r="G29" s="143" t="s">
        <v>149</v>
      </c>
      <c r="H29" s="143" t="s">
        <v>147</v>
      </c>
      <c r="I29" s="143" t="s">
        <v>148</v>
      </c>
      <c r="J29" s="14" t="s">
        <v>1404</v>
      </c>
      <c r="K29" s="14" t="s">
        <v>1405</v>
      </c>
      <c r="L29" s="187" t="s">
        <v>48</v>
      </c>
    </row>
    <row r="30" spans="2:12">
      <c r="B30" s="143">
        <v>2</v>
      </c>
      <c r="C30" s="143">
        <v>3</v>
      </c>
      <c r="D30" s="143">
        <v>1</v>
      </c>
      <c r="E30" s="143">
        <v>2</v>
      </c>
      <c r="F30" s="143"/>
      <c r="G30" s="143" t="s">
        <v>149</v>
      </c>
      <c r="H30" s="143" t="s">
        <v>147</v>
      </c>
      <c r="I30" s="143" t="s">
        <v>148</v>
      </c>
      <c r="J30" s="14" t="s">
        <v>115</v>
      </c>
      <c r="K30" s="14" t="s">
        <v>114</v>
      </c>
      <c r="L30" s="187" t="s">
        <v>48</v>
      </c>
    </row>
    <row r="31" spans="2:12">
      <c r="B31" s="143">
        <v>2</v>
      </c>
      <c r="C31" s="143">
        <v>3</v>
      </c>
      <c r="D31" s="143">
        <v>1</v>
      </c>
      <c r="E31" s="143">
        <v>2</v>
      </c>
      <c r="F31" s="143"/>
      <c r="G31" s="143" t="s">
        <v>149</v>
      </c>
      <c r="H31" s="143" t="s">
        <v>147</v>
      </c>
      <c r="I31" s="143" t="s">
        <v>148</v>
      </c>
      <c r="J31" s="14" t="s">
        <v>112</v>
      </c>
      <c r="K31" s="14" t="s">
        <v>111</v>
      </c>
      <c r="L31" s="187" t="s">
        <v>48</v>
      </c>
    </row>
    <row r="32" spans="2:12">
      <c r="B32" s="176">
        <v>2</v>
      </c>
      <c r="C32" s="176">
        <v>3</v>
      </c>
      <c r="D32" s="176">
        <v>1</v>
      </c>
      <c r="E32" s="177">
        <v>15</v>
      </c>
      <c r="F32" s="172"/>
      <c r="G32" s="173" t="s">
        <v>338</v>
      </c>
      <c r="H32" s="172"/>
      <c r="I32" s="172"/>
      <c r="J32" s="174"/>
      <c r="K32" s="172"/>
      <c r="L32" s="175"/>
    </row>
    <row r="33" spans="2:14">
      <c r="B33" s="182">
        <v>2</v>
      </c>
      <c r="C33" s="182">
        <v>3</v>
      </c>
      <c r="D33" s="182">
        <v>1</v>
      </c>
      <c r="E33" s="183">
        <v>15</v>
      </c>
      <c r="F33" s="178"/>
      <c r="G33" s="179" t="s">
        <v>338</v>
      </c>
      <c r="H33" s="178" t="s">
        <v>284</v>
      </c>
      <c r="I33" s="178" t="s">
        <v>285</v>
      </c>
      <c r="J33" s="180"/>
      <c r="K33" s="178"/>
      <c r="L33" s="181"/>
    </row>
    <row r="34" spans="2:14">
      <c r="B34" s="143">
        <v>2</v>
      </c>
      <c r="C34" s="143">
        <v>3</v>
      </c>
      <c r="D34" s="143">
        <v>1</v>
      </c>
      <c r="E34" s="143">
        <v>15</v>
      </c>
      <c r="G34" s="14" t="s">
        <v>338</v>
      </c>
      <c r="H34" s="143" t="s">
        <v>284</v>
      </c>
      <c r="I34" s="143" t="s">
        <v>285</v>
      </c>
      <c r="J34" s="14" t="s">
        <v>1145</v>
      </c>
      <c r="K34" s="14" t="s">
        <v>221</v>
      </c>
      <c r="L34" s="187" t="s">
        <v>48</v>
      </c>
    </row>
    <row r="35" spans="2:14">
      <c r="B35" s="196">
        <v>2</v>
      </c>
      <c r="C35" s="196">
        <v>3</v>
      </c>
      <c r="D35" s="196">
        <v>1</v>
      </c>
      <c r="E35" s="196">
        <v>15</v>
      </c>
      <c r="F35" s="197"/>
      <c r="G35" s="197" t="s">
        <v>338</v>
      </c>
      <c r="H35" s="196" t="s">
        <v>284</v>
      </c>
      <c r="I35" s="196" t="s">
        <v>285</v>
      </c>
      <c r="J35" s="197" t="s">
        <v>222</v>
      </c>
      <c r="K35" s="197" t="s">
        <v>315</v>
      </c>
      <c r="L35" s="187" t="s">
        <v>48</v>
      </c>
      <c r="M35" s="197"/>
      <c r="N35" s="197"/>
    </row>
    <row r="36" spans="2:14">
      <c r="B36" s="143">
        <v>2</v>
      </c>
      <c r="C36" s="143">
        <v>3</v>
      </c>
      <c r="D36" s="143">
        <v>1</v>
      </c>
      <c r="E36" s="143">
        <v>15</v>
      </c>
      <c r="G36" s="14" t="s">
        <v>338</v>
      </c>
      <c r="H36" s="143" t="s">
        <v>284</v>
      </c>
      <c r="I36" s="143" t="s">
        <v>285</v>
      </c>
      <c r="J36" s="14" t="s">
        <v>1411</v>
      </c>
      <c r="K36" s="14" t="s">
        <v>1412</v>
      </c>
      <c r="L36" s="187" t="s">
        <v>48</v>
      </c>
    </row>
    <row r="37" spans="2:14">
      <c r="B37" s="143">
        <v>2</v>
      </c>
      <c r="C37" s="143">
        <v>3</v>
      </c>
      <c r="D37" s="143">
        <v>1</v>
      </c>
      <c r="E37" s="143">
        <v>15</v>
      </c>
      <c r="G37" s="14" t="s">
        <v>338</v>
      </c>
      <c r="H37" s="143" t="s">
        <v>284</v>
      </c>
      <c r="I37" s="143" t="s">
        <v>285</v>
      </c>
      <c r="J37" s="14" t="s">
        <v>1413</v>
      </c>
      <c r="K37" s="14" t="s">
        <v>334</v>
      </c>
      <c r="L37" s="187" t="s">
        <v>48</v>
      </c>
    </row>
    <row r="38" spans="2:14">
      <c r="B38" s="143">
        <v>2</v>
      </c>
      <c r="C38" s="143">
        <v>3</v>
      </c>
      <c r="D38" s="143">
        <v>1</v>
      </c>
      <c r="E38" s="143">
        <v>15</v>
      </c>
      <c r="G38" s="14" t="s">
        <v>338</v>
      </c>
      <c r="H38" s="143" t="s">
        <v>284</v>
      </c>
      <c r="I38" s="143" t="s">
        <v>285</v>
      </c>
      <c r="J38" s="14" t="s">
        <v>1414</v>
      </c>
      <c r="K38" s="14" t="s">
        <v>333</v>
      </c>
      <c r="L38" s="187" t="s">
        <v>48</v>
      </c>
    </row>
    <row r="39" spans="2:14">
      <c r="B39" s="143">
        <v>2</v>
      </c>
      <c r="C39" s="143">
        <v>3</v>
      </c>
      <c r="D39" s="143">
        <v>1</v>
      </c>
      <c r="E39" s="143">
        <v>15</v>
      </c>
      <c r="G39" s="14" t="s">
        <v>338</v>
      </c>
      <c r="H39" s="143" t="s">
        <v>284</v>
      </c>
      <c r="I39" s="143" t="s">
        <v>285</v>
      </c>
      <c r="J39" s="14" t="s">
        <v>1415</v>
      </c>
      <c r="K39" s="14" t="s">
        <v>336</v>
      </c>
      <c r="L39" s="187" t="s">
        <v>48</v>
      </c>
    </row>
    <row r="40" spans="2:14">
      <c r="B40" s="143">
        <v>2</v>
      </c>
      <c r="C40" s="143">
        <v>3</v>
      </c>
      <c r="D40" s="143">
        <v>1</v>
      </c>
      <c r="E40" s="143">
        <v>15</v>
      </c>
      <c r="G40" s="14" t="s">
        <v>338</v>
      </c>
      <c r="H40" s="143" t="s">
        <v>284</v>
      </c>
      <c r="I40" s="143" t="s">
        <v>285</v>
      </c>
      <c r="J40" s="14" t="s">
        <v>283</v>
      </c>
      <c r="K40" s="14" t="s">
        <v>335</v>
      </c>
      <c r="L40" s="187" t="s">
        <v>48</v>
      </c>
    </row>
    <row r="41" spans="2:14">
      <c r="B41" s="143">
        <v>2</v>
      </c>
      <c r="C41" s="143">
        <v>3</v>
      </c>
      <c r="D41" s="143">
        <v>1</v>
      </c>
      <c r="E41" s="143">
        <v>15</v>
      </c>
      <c r="G41" s="14" t="s">
        <v>338</v>
      </c>
      <c r="H41" s="143" t="s">
        <v>284</v>
      </c>
      <c r="I41" s="143" t="s">
        <v>285</v>
      </c>
      <c r="J41" s="14" t="s">
        <v>337</v>
      </c>
      <c r="K41" s="14" t="s">
        <v>1416</v>
      </c>
      <c r="L41" s="187" t="s">
        <v>48</v>
      </c>
    </row>
    <row r="42" spans="2:14">
      <c r="B42" s="143">
        <v>2</v>
      </c>
      <c r="C42" s="143">
        <v>3</v>
      </c>
      <c r="D42" s="143">
        <v>1</v>
      </c>
      <c r="E42" s="143">
        <v>15</v>
      </c>
      <c r="G42" s="14" t="s">
        <v>338</v>
      </c>
      <c r="H42" s="143" t="s">
        <v>284</v>
      </c>
      <c r="I42" s="143" t="s">
        <v>285</v>
      </c>
      <c r="J42" s="14" t="s">
        <v>297</v>
      </c>
      <c r="K42" s="14" t="s">
        <v>296</v>
      </c>
      <c r="L42" s="187" t="s">
        <v>48</v>
      </c>
    </row>
    <row r="43" spans="2:14">
      <c r="B43" s="143">
        <v>2</v>
      </c>
      <c r="C43" s="143">
        <v>3</v>
      </c>
      <c r="D43" s="143">
        <v>1</v>
      </c>
      <c r="E43" s="143">
        <v>15</v>
      </c>
      <c r="G43" s="14" t="s">
        <v>338</v>
      </c>
      <c r="H43" s="143" t="s">
        <v>284</v>
      </c>
      <c r="I43" s="143" t="s">
        <v>285</v>
      </c>
      <c r="J43" s="14" t="s">
        <v>1417</v>
      </c>
      <c r="K43" s="14" t="s">
        <v>173</v>
      </c>
      <c r="L43" s="187" t="s">
        <v>48</v>
      </c>
    </row>
    <row r="44" spans="2:14">
      <c r="B44" s="143">
        <v>2</v>
      </c>
      <c r="C44" s="143">
        <v>3</v>
      </c>
      <c r="D44" s="143">
        <v>1</v>
      </c>
      <c r="E44" s="143">
        <v>15</v>
      </c>
      <c r="G44" s="14" t="s">
        <v>338</v>
      </c>
      <c r="H44" s="143" t="s">
        <v>284</v>
      </c>
      <c r="I44" s="143" t="s">
        <v>285</v>
      </c>
      <c r="J44" s="14" t="s">
        <v>1369</v>
      </c>
      <c r="K44" s="14" t="s">
        <v>1370</v>
      </c>
      <c r="L44" s="187" t="s">
        <v>48</v>
      </c>
    </row>
    <row r="45" spans="2:14">
      <c r="B45" s="143">
        <v>2</v>
      </c>
      <c r="C45" s="143">
        <v>3</v>
      </c>
      <c r="D45" s="143">
        <v>1</v>
      </c>
      <c r="E45" s="143">
        <v>15</v>
      </c>
      <c r="G45" s="14" t="s">
        <v>338</v>
      </c>
      <c r="H45" s="143" t="s">
        <v>284</v>
      </c>
      <c r="I45" s="143" t="s">
        <v>285</v>
      </c>
      <c r="J45" s="14" t="s">
        <v>1404</v>
      </c>
      <c r="K45" s="14" t="s">
        <v>1405</v>
      </c>
      <c r="L45" s="187" t="s">
        <v>48</v>
      </c>
    </row>
    <row r="46" spans="2:14">
      <c r="B46" s="143">
        <v>2</v>
      </c>
      <c r="C46" s="143">
        <v>3</v>
      </c>
      <c r="D46" s="143">
        <v>1</v>
      </c>
      <c r="E46" s="143">
        <v>15</v>
      </c>
      <c r="G46" s="14" t="s">
        <v>338</v>
      </c>
      <c r="H46" s="143" t="s">
        <v>284</v>
      </c>
      <c r="I46" s="143" t="s">
        <v>285</v>
      </c>
      <c r="J46" s="14" t="s">
        <v>115</v>
      </c>
      <c r="K46" s="14" t="s">
        <v>114</v>
      </c>
      <c r="L46" s="187" t="s">
        <v>48</v>
      </c>
    </row>
    <row r="47" spans="2:14">
      <c r="B47" s="143">
        <v>2</v>
      </c>
      <c r="C47" s="143">
        <v>3</v>
      </c>
      <c r="D47" s="143">
        <v>1</v>
      </c>
      <c r="E47" s="143">
        <v>15</v>
      </c>
      <c r="G47" s="14" t="s">
        <v>338</v>
      </c>
      <c r="H47" s="143" t="s">
        <v>284</v>
      </c>
      <c r="I47" s="143" t="s">
        <v>285</v>
      </c>
      <c r="J47" s="14" t="s">
        <v>112</v>
      </c>
      <c r="K47" s="14" t="s">
        <v>111</v>
      </c>
      <c r="L47" s="187" t="s">
        <v>48</v>
      </c>
    </row>
    <row r="48" spans="2:14">
      <c r="B48" s="182">
        <v>2</v>
      </c>
      <c r="C48" s="182">
        <v>3</v>
      </c>
      <c r="D48" s="182">
        <v>1</v>
      </c>
      <c r="E48" s="183">
        <v>15</v>
      </c>
      <c r="F48" s="178"/>
      <c r="G48" s="179" t="s">
        <v>338</v>
      </c>
      <c r="H48" s="178" t="s">
        <v>202</v>
      </c>
      <c r="I48" s="178" t="s">
        <v>226</v>
      </c>
      <c r="J48" s="180"/>
      <c r="K48" s="178"/>
      <c r="L48" s="181"/>
    </row>
    <row r="49" spans="2:12">
      <c r="B49" s="143">
        <v>2</v>
      </c>
      <c r="C49" s="143">
        <v>3</v>
      </c>
      <c r="D49" s="143">
        <v>1</v>
      </c>
      <c r="E49" s="143">
        <v>15</v>
      </c>
      <c r="G49" s="14" t="s">
        <v>338</v>
      </c>
      <c r="H49" s="143" t="s">
        <v>202</v>
      </c>
      <c r="I49" s="143" t="s">
        <v>226</v>
      </c>
      <c r="J49" s="14" t="s">
        <v>332</v>
      </c>
      <c r="K49" s="14" t="s">
        <v>331</v>
      </c>
      <c r="L49" s="187" t="s">
        <v>48</v>
      </c>
    </row>
    <row r="50" spans="2:12">
      <c r="B50" s="182">
        <v>2</v>
      </c>
      <c r="C50" s="182">
        <v>3</v>
      </c>
      <c r="D50" s="182">
        <v>1</v>
      </c>
      <c r="E50" s="183">
        <v>15</v>
      </c>
      <c r="F50" s="178"/>
      <c r="G50" s="179" t="s">
        <v>338</v>
      </c>
      <c r="H50" s="178" t="s">
        <v>327</v>
      </c>
      <c r="I50" s="178" t="s">
        <v>330</v>
      </c>
      <c r="J50" s="180"/>
      <c r="K50" s="178"/>
      <c r="L50" s="181"/>
    </row>
    <row r="51" spans="2:12">
      <c r="B51" s="143">
        <v>2</v>
      </c>
      <c r="C51" s="143">
        <v>3</v>
      </c>
      <c r="D51" s="143">
        <v>1</v>
      </c>
      <c r="E51" s="143">
        <v>15</v>
      </c>
      <c r="G51" s="14" t="s">
        <v>338</v>
      </c>
      <c r="H51" s="143" t="s">
        <v>327</v>
      </c>
      <c r="I51" s="143" t="s">
        <v>330</v>
      </c>
      <c r="J51" s="14" t="s">
        <v>329</v>
      </c>
      <c r="K51" s="14" t="s">
        <v>328</v>
      </c>
      <c r="L51" s="187" t="s">
        <v>48</v>
      </c>
    </row>
    <row r="52" spans="2:12">
      <c r="B52" s="143">
        <v>2</v>
      </c>
      <c r="C52" s="143">
        <v>3</v>
      </c>
      <c r="D52" s="143">
        <v>1</v>
      </c>
      <c r="E52" s="143">
        <v>15</v>
      </c>
      <c r="G52" s="14" t="s">
        <v>338</v>
      </c>
      <c r="H52" s="143" t="s">
        <v>327</v>
      </c>
      <c r="I52" s="143" t="s">
        <v>330</v>
      </c>
      <c r="J52" s="14" t="s">
        <v>115</v>
      </c>
      <c r="K52" s="14" t="s">
        <v>114</v>
      </c>
      <c r="L52" s="187" t="s">
        <v>48</v>
      </c>
    </row>
    <row r="53" spans="2:12">
      <c r="B53" s="176">
        <v>2</v>
      </c>
      <c r="C53" s="176">
        <v>3</v>
      </c>
      <c r="D53" s="176">
        <v>1</v>
      </c>
      <c r="E53" s="177">
        <v>16</v>
      </c>
      <c r="F53" s="172"/>
      <c r="G53" s="173" t="s">
        <v>326</v>
      </c>
      <c r="H53" s="172"/>
      <c r="I53" s="172"/>
      <c r="J53" s="174"/>
      <c r="K53" s="172"/>
      <c r="L53" s="175"/>
    </row>
    <row r="54" spans="2:12">
      <c r="B54" s="182">
        <v>2</v>
      </c>
      <c r="C54" s="182">
        <v>3</v>
      </c>
      <c r="D54" s="182">
        <v>1</v>
      </c>
      <c r="E54" s="183">
        <v>16</v>
      </c>
      <c r="F54" s="178"/>
      <c r="G54" s="179" t="s">
        <v>326</v>
      </c>
      <c r="H54" s="178" t="s">
        <v>324</v>
      </c>
      <c r="I54" s="178" t="s">
        <v>325</v>
      </c>
      <c r="J54" s="180"/>
      <c r="K54" s="178"/>
      <c r="L54" s="181"/>
    </row>
    <row r="55" spans="2:12">
      <c r="B55" s="143">
        <v>2</v>
      </c>
      <c r="C55" s="143">
        <v>3</v>
      </c>
      <c r="D55" s="143">
        <v>1</v>
      </c>
      <c r="E55" s="143">
        <v>16</v>
      </c>
      <c r="G55" s="14" t="s">
        <v>326</v>
      </c>
      <c r="H55" s="143" t="s">
        <v>324</v>
      </c>
      <c r="I55" s="143" t="s">
        <v>325</v>
      </c>
      <c r="J55" s="14" t="s">
        <v>219</v>
      </c>
      <c r="K55" s="14" t="s">
        <v>1406</v>
      </c>
      <c r="L55" s="187" t="s">
        <v>48</v>
      </c>
    </row>
    <row r="56" spans="2:12">
      <c r="B56" s="143">
        <v>2</v>
      </c>
      <c r="C56" s="143">
        <v>3</v>
      </c>
      <c r="D56" s="143">
        <v>1</v>
      </c>
      <c r="E56" s="143">
        <v>16</v>
      </c>
      <c r="G56" s="14" t="s">
        <v>326</v>
      </c>
      <c r="H56" s="143" t="s">
        <v>324</v>
      </c>
      <c r="I56" s="143" t="s">
        <v>325</v>
      </c>
      <c r="J56" s="14" t="s">
        <v>217</v>
      </c>
      <c r="K56" s="14" t="s">
        <v>1407</v>
      </c>
      <c r="L56" s="187" t="s">
        <v>48</v>
      </c>
    </row>
    <row r="57" spans="2:12">
      <c r="B57" s="143">
        <v>2</v>
      </c>
      <c r="C57" s="143">
        <v>3</v>
      </c>
      <c r="D57" s="143">
        <v>1</v>
      </c>
      <c r="E57" s="143">
        <v>16</v>
      </c>
      <c r="G57" s="14" t="s">
        <v>326</v>
      </c>
      <c r="H57" s="143" t="s">
        <v>324</v>
      </c>
      <c r="I57" s="143" t="s">
        <v>325</v>
      </c>
      <c r="J57" s="14" t="s">
        <v>215</v>
      </c>
      <c r="K57" s="14" t="s">
        <v>207</v>
      </c>
      <c r="L57" s="187" t="s">
        <v>48</v>
      </c>
    </row>
    <row r="58" spans="2:12">
      <c r="B58" s="143">
        <v>2</v>
      </c>
      <c r="C58" s="143">
        <v>3</v>
      </c>
      <c r="D58" s="143">
        <v>1</v>
      </c>
      <c r="E58" s="143">
        <v>16</v>
      </c>
      <c r="G58" s="14" t="s">
        <v>326</v>
      </c>
      <c r="H58" s="143" t="s">
        <v>324</v>
      </c>
      <c r="I58" s="143" t="s">
        <v>325</v>
      </c>
      <c r="J58" s="14" t="s">
        <v>1418</v>
      </c>
      <c r="K58" s="14" t="s">
        <v>1419</v>
      </c>
      <c r="L58" s="187" t="s">
        <v>48</v>
      </c>
    </row>
    <row r="59" spans="2:12">
      <c r="B59" s="143">
        <v>2</v>
      </c>
      <c r="C59" s="143">
        <v>3</v>
      </c>
      <c r="D59" s="143">
        <v>1</v>
      </c>
      <c r="E59" s="143">
        <v>16</v>
      </c>
      <c r="G59" s="14" t="s">
        <v>326</v>
      </c>
      <c r="H59" s="143" t="s">
        <v>324</v>
      </c>
      <c r="I59" s="143" t="s">
        <v>325</v>
      </c>
      <c r="J59" s="14" t="s">
        <v>211</v>
      </c>
      <c r="K59" s="14" t="s">
        <v>1232</v>
      </c>
      <c r="L59" s="187" t="s">
        <v>48</v>
      </c>
    </row>
    <row r="60" spans="2:12">
      <c r="B60" s="143">
        <v>2</v>
      </c>
      <c r="C60" s="143">
        <v>3</v>
      </c>
      <c r="D60" s="143">
        <v>1</v>
      </c>
      <c r="E60" s="143">
        <v>16</v>
      </c>
      <c r="G60" s="14" t="s">
        <v>326</v>
      </c>
      <c r="H60" s="143" t="s">
        <v>324</v>
      </c>
      <c r="I60" s="143" t="s">
        <v>325</v>
      </c>
      <c r="J60" s="14" t="s">
        <v>209</v>
      </c>
      <c r="K60" s="14" t="s">
        <v>1409</v>
      </c>
      <c r="L60" s="187" t="s">
        <v>48</v>
      </c>
    </row>
    <row r="61" spans="2:12">
      <c r="B61" s="143">
        <v>2</v>
      </c>
      <c r="C61" s="143">
        <v>3</v>
      </c>
      <c r="D61" s="143">
        <v>1</v>
      </c>
      <c r="E61" s="143">
        <v>16</v>
      </c>
      <c r="G61" s="14" t="s">
        <v>326</v>
      </c>
      <c r="H61" s="143" t="s">
        <v>324</v>
      </c>
      <c r="I61" s="143" t="s">
        <v>325</v>
      </c>
      <c r="J61" s="14" t="s">
        <v>1410</v>
      </c>
      <c r="K61" s="14" t="s">
        <v>210</v>
      </c>
      <c r="L61" s="187" t="s">
        <v>48</v>
      </c>
    </row>
    <row r="62" spans="2:12">
      <c r="B62" s="143">
        <v>2</v>
      </c>
      <c r="C62" s="143">
        <v>3</v>
      </c>
      <c r="D62" s="143">
        <v>1</v>
      </c>
      <c r="E62" s="143">
        <v>16</v>
      </c>
      <c r="G62" s="14" t="s">
        <v>326</v>
      </c>
      <c r="H62" s="143" t="s">
        <v>324</v>
      </c>
      <c r="I62" s="143" t="s">
        <v>325</v>
      </c>
      <c r="J62" s="14" t="s">
        <v>115</v>
      </c>
      <c r="K62" s="14" t="s">
        <v>114</v>
      </c>
      <c r="L62" s="187" t="s">
        <v>48</v>
      </c>
    </row>
    <row r="63" spans="2:12">
      <c r="B63" s="176">
        <v>2</v>
      </c>
      <c r="C63" s="176">
        <v>3</v>
      </c>
      <c r="D63" s="176">
        <v>1</v>
      </c>
      <c r="E63" s="177">
        <v>17</v>
      </c>
      <c r="F63" s="172"/>
      <c r="G63" s="173" t="s">
        <v>323</v>
      </c>
      <c r="H63" s="172"/>
      <c r="I63" s="172"/>
      <c r="J63" s="174"/>
      <c r="K63" s="172"/>
      <c r="L63" s="175"/>
    </row>
    <row r="64" spans="2:12">
      <c r="B64" s="182">
        <v>2</v>
      </c>
      <c r="C64" s="182">
        <v>3</v>
      </c>
      <c r="D64" s="182">
        <v>1</v>
      </c>
      <c r="E64" s="183">
        <v>17</v>
      </c>
      <c r="F64" s="178"/>
      <c r="G64" s="179" t="s">
        <v>323</v>
      </c>
      <c r="H64" s="178" t="s">
        <v>321</v>
      </c>
      <c r="I64" s="178" t="s">
        <v>322</v>
      </c>
      <c r="J64" s="180"/>
      <c r="K64" s="178"/>
      <c r="L64" s="181"/>
    </row>
    <row r="65" spans="2:12">
      <c r="B65" s="143">
        <v>2</v>
      </c>
      <c r="C65" s="143">
        <v>3</v>
      </c>
      <c r="D65" s="143">
        <v>1</v>
      </c>
      <c r="E65" s="143">
        <v>17</v>
      </c>
      <c r="G65" s="14" t="s">
        <v>323</v>
      </c>
      <c r="H65" s="143" t="s">
        <v>321</v>
      </c>
      <c r="I65" s="143" t="s">
        <v>322</v>
      </c>
      <c r="J65" s="14" t="s">
        <v>1369</v>
      </c>
      <c r="K65" s="14" t="s">
        <v>1370</v>
      </c>
      <c r="L65" s="187" t="s">
        <v>48</v>
      </c>
    </row>
    <row r="66" spans="2:12">
      <c r="B66" s="143">
        <v>2</v>
      </c>
      <c r="C66" s="143">
        <v>3</v>
      </c>
      <c r="D66" s="143">
        <v>1</v>
      </c>
      <c r="E66" s="143">
        <v>17</v>
      </c>
      <c r="G66" s="14" t="s">
        <v>323</v>
      </c>
      <c r="H66" s="143" t="s">
        <v>321</v>
      </c>
      <c r="I66" s="143" t="s">
        <v>322</v>
      </c>
      <c r="J66" s="14" t="s">
        <v>1404</v>
      </c>
      <c r="K66" s="14" t="s">
        <v>1405</v>
      </c>
      <c r="L66" s="187" t="s">
        <v>48</v>
      </c>
    </row>
    <row r="67" spans="2:12">
      <c r="B67" s="143">
        <v>2</v>
      </c>
      <c r="C67" s="143">
        <v>3</v>
      </c>
      <c r="D67" s="143">
        <v>1</v>
      </c>
      <c r="E67" s="143">
        <v>17</v>
      </c>
      <c r="G67" s="14" t="s">
        <v>323</v>
      </c>
      <c r="H67" s="143" t="s">
        <v>321</v>
      </c>
      <c r="I67" s="143" t="s">
        <v>322</v>
      </c>
      <c r="J67" s="14" t="s">
        <v>115</v>
      </c>
      <c r="K67" s="14" t="s">
        <v>114</v>
      </c>
      <c r="L67" s="187" t="s">
        <v>48</v>
      </c>
    </row>
    <row r="68" spans="2:12">
      <c r="B68" s="143">
        <v>2</v>
      </c>
      <c r="C68" s="143">
        <v>3</v>
      </c>
      <c r="D68" s="143">
        <v>1</v>
      </c>
      <c r="E68" s="143">
        <v>17</v>
      </c>
      <c r="G68" s="14" t="s">
        <v>323</v>
      </c>
      <c r="H68" s="143" t="s">
        <v>321</v>
      </c>
      <c r="I68" s="143" t="s">
        <v>322</v>
      </c>
      <c r="J68" s="14" t="s">
        <v>112</v>
      </c>
      <c r="K68" s="14" t="s">
        <v>111</v>
      </c>
      <c r="L68" s="187" t="s">
        <v>48</v>
      </c>
    </row>
    <row r="69" spans="2:12">
      <c r="B69" s="170">
        <v>2</v>
      </c>
      <c r="C69" s="170">
        <v>3</v>
      </c>
      <c r="D69" s="170">
        <v>2</v>
      </c>
      <c r="E69" s="171"/>
      <c r="F69" s="166"/>
      <c r="G69" s="167"/>
      <c r="H69" s="166"/>
      <c r="I69" s="166"/>
      <c r="J69" s="168"/>
      <c r="K69" s="166" t="s">
        <v>320</v>
      </c>
      <c r="L69" s="169"/>
    </row>
    <row r="70" spans="2:12">
      <c r="B70" s="176">
        <v>2</v>
      </c>
      <c r="C70" s="176">
        <v>3</v>
      </c>
      <c r="D70" s="176">
        <v>2</v>
      </c>
      <c r="E70" s="177">
        <v>2</v>
      </c>
      <c r="F70" s="172"/>
      <c r="G70" s="173" t="s">
        <v>149</v>
      </c>
      <c r="H70" s="172"/>
      <c r="I70" s="172"/>
      <c r="J70" s="174"/>
      <c r="K70" s="172"/>
      <c r="L70" s="175"/>
    </row>
    <row r="71" spans="2:12">
      <c r="B71" s="182">
        <v>2</v>
      </c>
      <c r="C71" s="182">
        <v>3</v>
      </c>
      <c r="D71" s="182">
        <v>2</v>
      </c>
      <c r="E71" s="183">
        <v>2</v>
      </c>
      <c r="F71" s="178"/>
      <c r="G71" s="179" t="s">
        <v>149</v>
      </c>
      <c r="H71" s="178" t="s">
        <v>147</v>
      </c>
      <c r="I71" s="178" t="s">
        <v>148</v>
      </c>
      <c r="J71" s="180"/>
      <c r="K71" s="178"/>
      <c r="L71" s="181"/>
    </row>
    <row r="72" spans="2:12">
      <c r="B72" s="143">
        <v>2</v>
      </c>
      <c r="C72" s="143">
        <v>3</v>
      </c>
      <c r="D72" s="143">
        <v>2</v>
      </c>
      <c r="E72" s="143">
        <v>2</v>
      </c>
      <c r="G72" s="14" t="s">
        <v>149</v>
      </c>
      <c r="H72" s="143" t="s">
        <v>147</v>
      </c>
      <c r="I72" s="143" t="s">
        <v>148</v>
      </c>
      <c r="J72" s="14" t="s">
        <v>131</v>
      </c>
      <c r="K72" s="14" t="s">
        <v>130</v>
      </c>
      <c r="L72" s="187" t="s">
        <v>48</v>
      </c>
    </row>
    <row r="73" spans="2:12">
      <c r="B73" s="143">
        <v>2</v>
      </c>
      <c r="C73" s="143">
        <v>3</v>
      </c>
      <c r="D73" s="143">
        <v>2</v>
      </c>
      <c r="E73" s="143">
        <v>2</v>
      </c>
      <c r="G73" s="14" t="s">
        <v>149</v>
      </c>
      <c r="H73" s="143" t="s">
        <v>147</v>
      </c>
      <c r="I73" s="143" t="s">
        <v>148</v>
      </c>
      <c r="J73" s="14" t="s">
        <v>319</v>
      </c>
      <c r="K73" s="14" t="s">
        <v>318</v>
      </c>
      <c r="L73" s="187" t="s">
        <v>48</v>
      </c>
    </row>
    <row r="74" spans="2:12">
      <c r="B74" s="143">
        <v>2</v>
      </c>
      <c r="C74" s="143">
        <v>3</v>
      </c>
      <c r="D74" s="143">
        <v>2</v>
      </c>
      <c r="E74" s="143">
        <v>2</v>
      </c>
      <c r="G74" s="14" t="s">
        <v>149</v>
      </c>
      <c r="H74" s="143" t="s">
        <v>147</v>
      </c>
      <c r="I74" s="143" t="s">
        <v>148</v>
      </c>
      <c r="J74" s="14" t="s">
        <v>1151</v>
      </c>
      <c r="K74" s="14" t="s">
        <v>1152</v>
      </c>
      <c r="L74" s="187" t="s">
        <v>48</v>
      </c>
    </row>
    <row r="75" spans="2:12">
      <c r="B75" s="143">
        <v>2</v>
      </c>
      <c r="C75" s="143">
        <v>3</v>
      </c>
      <c r="D75" s="143">
        <v>2</v>
      </c>
      <c r="E75" s="143">
        <v>2</v>
      </c>
      <c r="G75" s="14" t="s">
        <v>149</v>
      </c>
      <c r="H75" s="143" t="s">
        <v>147</v>
      </c>
      <c r="I75" s="143" t="s">
        <v>148</v>
      </c>
      <c r="J75" s="14" t="s">
        <v>1369</v>
      </c>
      <c r="K75" s="14" t="s">
        <v>1370</v>
      </c>
      <c r="L75" s="187" t="s">
        <v>48</v>
      </c>
    </row>
    <row r="76" spans="2:12">
      <c r="B76" s="143">
        <v>2</v>
      </c>
      <c r="C76" s="143">
        <v>3</v>
      </c>
      <c r="D76" s="143">
        <v>2</v>
      </c>
      <c r="E76" s="143">
        <v>2</v>
      </c>
      <c r="G76" s="14" t="s">
        <v>149</v>
      </c>
      <c r="H76" s="143" t="s">
        <v>147</v>
      </c>
      <c r="I76" s="143" t="s">
        <v>148</v>
      </c>
      <c r="J76" s="14" t="s">
        <v>115</v>
      </c>
      <c r="K76" s="14" t="s">
        <v>114</v>
      </c>
      <c r="L76" s="187" t="s">
        <v>48</v>
      </c>
    </row>
    <row r="77" spans="2:12">
      <c r="B77" s="143">
        <v>2</v>
      </c>
      <c r="C77" s="143">
        <v>3</v>
      </c>
      <c r="D77" s="143">
        <v>2</v>
      </c>
      <c r="E77" s="143">
        <v>2</v>
      </c>
      <c r="G77" s="14" t="s">
        <v>149</v>
      </c>
      <c r="H77" s="143" t="s">
        <v>147</v>
      </c>
      <c r="I77" s="143" t="s">
        <v>148</v>
      </c>
      <c r="J77" s="14" t="s">
        <v>112</v>
      </c>
      <c r="K77" s="14" t="s">
        <v>111</v>
      </c>
      <c r="L77" s="187" t="s">
        <v>48</v>
      </c>
    </row>
    <row r="78" spans="2:12">
      <c r="B78" s="176">
        <v>2</v>
      </c>
      <c r="C78" s="176">
        <v>3</v>
      </c>
      <c r="D78" s="176">
        <v>2</v>
      </c>
      <c r="E78" s="177">
        <v>18</v>
      </c>
      <c r="F78" s="172"/>
      <c r="G78" s="173" t="s">
        <v>171</v>
      </c>
      <c r="H78" s="172"/>
      <c r="I78" s="172"/>
      <c r="J78" s="174"/>
      <c r="K78" s="172"/>
      <c r="L78" s="175"/>
    </row>
    <row r="79" spans="2:12">
      <c r="B79" s="182">
        <v>2</v>
      </c>
      <c r="C79" s="182">
        <v>3</v>
      </c>
      <c r="D79" s="182">
        <v>2</v>
      </c>
      <c r="E79" s="183">
        <v>18</v>
      </c>
      <c r="F79" s="178"/>
      <c r="G79" s="179" t="s">
        <v>171</v>
      </c>
      <c r="H79" s="178" t="s">
        <v>286</v>
      </c>
      <c r="I79" s="178" t="s">
        <v>317</v>
      </c>
      <c r="J79" s="180"/>
      <c r="K79" s="178"/>
      <c r="L79" s="181"/>
    </row>
    <row r="80" spans="2:12">
      <c r="B80" s="143">
        <v>2</v>
      </c>
      <c r="C80" s="143">
        <v>3</v>
      </c>
      <c r="D80" s="143">
        <v>2</v>
      </c>
      <c r="E80" s="143">
        <v>18</v>
      </c>
      <c r="G80" s="14" t="s">
        <v>171</v>
      </c>
      <c r="H80" s="143" t="s">
        <v>286</v>
      </c>
      <c r="I80" s="143" t="s">
        <v>317</v>
      </c>
      <c r="J80" s="14" t="s">
        <v>131</v>
      </c>
      <c r="K80" s="14" t="s">
        <v>130</v>
      </c>
      <c r="L80" s="187" t="s">
        <v>48</v>
      </c>
    </row>
    <row r="81" spans="2:14">
      <c r="B81" s="143">
        <v>2</v>
      </c>
      <c r="C81" s="143">
        <v>3</v>
      </c>
      <c r="D81" s="143">
        <v>2</v>
      </c>
      <c r="E81" s="143">
        <v>18</v>
      </c>
      <c r="G81" s="14" t="s">
        <v>171</v>
      </c>
      <c r="H81" s="143" t="s">
        <v>286</v>
      </c>
      <c r="I81" s="143" t="s">
        <v>317</v>
      </c>
      <c r="J81" s="14" t="s">
        <v>1145</v>
      </c>
      <c r="K81" s="14" t="s">
        <v>221</v>
      </c>
      <c r="L81" s="187" t="s">
        <v>48</v>
      </c>
    </row>
    <row r="82" spans="2:14">
      <c r="B82" s="189">
        <v>2</v>
      </c>
      <c r="C82" s="189">
        <v>3</v>
      </c>
      <c r="D82" s="189">
        <v>2</v>
      </c>
      <c r="E82" s="189">
        <v>18</v>
      </c>
      <c r="F82" s="190"/>
      <c r="G82" s="190" t="s">
        <v>171</v>
      </c>
      <c r="H82" s="189" t="s">
        <v>286</v>
      </c>
      <c r="I82" s="189" t="s">
        <v>317</v>
      </c>
      <c r="J82" s="190" t="s">
        <v>1422</v>
      </c>
      <c r="K82" s="190" t="s">
        <v>300</v>
      </c>
      <c r="L82" s="191" t="s">
        <v>48</v>
      </c>
    </row>
    <row r="83" spans="2:14">
      <c r="B83" s="196">
        <v>2</v>
      </c>
      <c r="C83" s="196">
        <v>3</v>
      </c>
      <c r="D83" s="196">
        <v>2</v>
      </c>
      <c r="E83" s="196">
        <v>18</v>
      </c>
      <c r="F83" s="197"/>
      <c r="G83" s="197" t="s">
        <v>171</v>
      </c>
      <c r="H83" s="196" t="s">
        <v>286</v>
      </c>
      <c r="I83" s="196" t="s">
        <v>317</v>
      </c>
      <c r="J83" s="197" t="s">
        <v>222</v>
      </c>
      <c r="K83" s="197" t="s">
        <v>315</v>
      </c>
      <c r="L83" s="187" t="s">
        <v>48</v>
      </c>
    </row>
    <row r="84" spans="2:14">
      <c r="B84" s="143">
        <v>2</v>
      </c>
      <c r="C84" s="143">
        <v>3</v>
      </c>
      <c r="D84" s="143">
        <v>2</v>
      </c>
      <c r="E84" s="143">
        <v>18</v>
      </c>
      <c r="G84" s="14" t="s">
        <v>171</v>
      </c>
      <c r="H84" s="143" t="s">
        <v>286</v>
      </c>
      <c r="I84" s="143" t="s">
        <v>317</v>
      </c>
      <c r="J84" s="14" t="s">
        <v>1371</v>
      </c>
      <c r="K84" s="14" t="s">
        <v>1372</v>
      </c>
      <c r="L84" s="187" t="s">
        <v>48</v>
      </c>
      <c r="M84" s="197"/>
      <c r="N84" s="197"/>
    </row>
    <row r="85" spans="2:14">
      <c r="B85" s="143">
        <v>2</v>
      </c>
      <c r="C85" s="143">
        <v>3</v>
      </c>
      <c r="D85" s="143">
        <v>2</v>
      </c>
      <c r="E85" s="143">
        <v>18</v>
      </c>
      <c r="G85" s="14" t="s">
        <v>171</v>
      </c>
      <c r="H85" s="143" t="s">
        <v>286</v>
      </c>
      <c r="I85" s="143" t="s">
        <v>317</v>
      </c>
      <c r="J85" s="14" t="s">
        <v>316</v>
      </c>
      <c r="K85" s="14" t="s">
        <v>313</v>
      </c>
      <c r="L85" s="187" t="s">
        <v>48</v>
      </c>
    </row>
    <row r="86" spans="2:14">
      <c r="B86" s="143">
        <v>2</v>
      </c>
      <c r="C86" s="143">
        <v>3</v>
      </c>
      <c r="D86" s="143">
        <v>2</v>
      </c>
      <c r="E86" s="143">
        <v>18</v>
      </c>
      <c r="G86" s="14" t="s">
        <v>171</v>
      </c>
      <c r="H86" s="143" t="s">
        <v>286</v>
      </c>
      <c r="I86" s="143" t="s">
        <v>317</v>
      </c>
      <c r="J86" s="14" t="s">
        <v>314</v>
      </c>
      <c r="K86" s="14" t="s">
        <v>311</v>
      </c>
      <c r="L86" s="187" t="s">
        <v>48</v>
      </c>
    </row>
    <row r="87" spans="2:14">
      <c r="B87" s="143">
        <v>2</v>
      </c>
      <c r="C87" s="143">
        <v>3</v>
      </c>
      <c r="D87" s="143">
        <v>2</v>
      </c>
      <c r="E87" s="143">
        <v>18</v>
      </c>
      <c r="G87" s="14" t="s">
        <v>171</v>
      </c>
      <c r="H87" s="143" t="s">
        <v>286</v>
      </c>
      <c r="I87" s="143" t="s">
        <v>317</v>
      </c>
      <c r="J87" s="14" t="s">
        <v>312</v>
      </c>
      <c r="K87" s="14" t="s">
        <v>1143</v>
      </c>
      <c r="L87" s="187" t="s">
        <v>48</v>
      </c>
    </row>
    <row r="88" spans="2:14">
      <c r="B88" s="143">
        <v>2</v>
      </c>
      <c r="C88" s="143">
        <v>3</v>
      </c>
      <c r="D88" s="143">
        <v>2</v>
      </c>
      <c r="E88" s="143">
        <v>18</v>
      </c>
      <c r="G88" s="14" t="s">
        <v>171</v>
      </c>
      <c r="H88" s="143" t="s">
        <v>286</v>
      </c>
      <c r="I88" s="143" t="s">
        <v>317</v>
      </c>
      <c r="J88" s="14" t="s">
        <v>1423</v>
      </c>
      <c r="K88" s="14" t="s">
        <v>1140</v>
      </c>
      <c r="L88" s="187" t="s">
        <v>48</v>
      </c>
    </row>
    <row r="89" spans="2:14">
      <c r="B89" s="189">
        <v>2</v>
      </c>
      <c r="C89" s="189">
        <v>3</v>
      </c>
      <c r="D89" s="189">
        <v>2</v>
      </c>
      <c r="E89" s="189">
        <v>18</v>
      </c>
      <c r="F89" s="190"/>
      <c r="G89" s="190" t="s">
        <v>171</v>
      </c>
      <c r="H89" s="189" t="s">
        <v>286</v>
      </c>
      <c r="I89" s="189" t="s">
        <v>317</v>
      </c>
      <c r="J89" s="190" t="s">
        <v>1424</v>
      </c>
      <c r="K89" s="190" t="s">
        <v>1141</v>
      </c>
      <c r="L89" s="191" t="s">
        <v>48</v>
      </c>
    </row>
    <row r="90" spans="2:14">
      <c r="B90" s="143">
        <v>2</v>
      </c>
      <c r="C90" s="143">
        <v>3</v>
      </c>
      <c r="D90" s="143">
        <v>2</v>
      </c>
      <c r="E90" s="143">
        <v>18</v>
      </c>
      <c r="G90" s="14" t="s">
        <v>171</v>
      </c>
      <c r="H90" s="143" t="s">
        <v>286</v>
      </c>
      <c r="I90" s="143" t="s">
        <v>317</v>
      </c>
      <c r="J90" s="14" t="s">
        <v>310</v>
      </c>
      <c r="K90" s="14" t="s">
        <v>1425</v>
      </c>
      <c r="L90" s="187" t="s">
        <v>48</v>
      </c>
    </row>
    <row r="91" spans="2:14">
      <c r="B91" s="143">
        <v>2</v>
      </c>
      <c r="C91" s="143">
        <v>3</v>
      </c>
      <c r="D91" s="143">
        <v>2</v>
      </c>
      <c r="E91" s="143">
        <v>18</v>
      </c>
      <c r="G91" s="14" t="s">
        <v>171</v>
      </c>
      <c r="H91" s="143" t="s">
        <v>286</v>
      </c>
      <c r="I91" s="143" t="s">
        <v>317</v>
      </c>
      <c r="J91" s="14" t="s">
        <v>308</v>
      </c>
      <c r="K91" s="14" t="s">
        <v>306</v>
      </c>
      <c r="L91" s="187" t="s">
        <v>48</v>
      </c>
    </row>
    <row r="92" spans="2:14">
      <c r="B92" s="143">
        <v>2</v>
      </c>
      <c r="C92" s="143">
        <v>3</v>
      </c>
      <c r="D92" s="143">
        <v>2</v>
      </c>
      <c r="E92" s="143">
        <v>18</v>
      </c>
      <c r="G92" s="14" t="s">
        <v>171</v>
      </c>
      <c r="H92" s="143" t="s">
        <v>286</v>
      </c>
      <c r="I92" s="143" t="s">
        <v>317</v>
      </c>
      <c r="J92" s="14" t="s">
        <v>305</v>
      </c>
      <c r="K92" s="14" t="s">
        <v>303</v>
      </c>
      <c r="L92" s="187" t="s">
        <v>48</v>
      </c>
    </row>
    <row r="93" spans="2:14">
      <c r="B93" s="143">
        <v>2</v>
      </c>
      <c r="C93" s="143">
        <v>3</v>
      </c>
      <c r="D93" s="143">
        <v>2</v>
      </c>
      <c r="E93" s="143">
        <v>18</v>
      </c>
      <c r="G93" s="14" t="s">
        <v>171</v>
      </c>
      <c r="H93" s="143" t="s">
        <v>286</v>
      </c>
      <c r="I93" s="143" t="s">
        <v>317</v>
      </c>
      <c r="J93" s="14" t="s">
        <v>1426</v>
      </c>
      <c r="K93" s="14" t="s">
        <v>302</v>
      </c>
      <c r="L93" s="187" t="s">
        <v>48</v>
      </c>
    </row>
    <row r="94" spans="2:14">
      <c r="B94" s="143">
        <v>2</v>
      </c>
      <c r="C94" s="143">
        <v>3</v>
      </c>
      <c r="D94" s="143">
        <v>2</v>
      </c>
      <c r="E94" s="143">
        <v>18</v>
      </c>
      <c r="G94" s="14" t="s">
        <v>171</v>
      </c>
      <c r="H94" s="143" t="s">
        <v>286</v>
      </c>
      <c r="I94" s="143" t="s">
        <v>317</v>
      </c>
      <c r="J94" s="14" t="s">
        <v>1427</v>
      </c>
      <c r="K94" s="14" t="s">
        <v>301</v>
      </c>
      <c r="L94" s="187" t="s">
        <v>48</v>
      </c>
    </row>
    <row r="95" spans="2:14">
      <c r="B95" s="143">
        <v>2</v>
      </c>
      <c r="C95" s="143">
        <v>3</v>
      </c>
      <c r="D95" s="143">
        <v>2</v>
      </c>
      <c r="E95" s="143">
        <v>18</v>
      </c>
      <c r="G95" s="14" t="s">
        <v>171</v>
      </c>
      <c r="H95" s="143" t="s">
        <v>286</v>
      </c>
      <c r="I95" s="143" t="s">
        <v>317</v>
      </c>
      <c r="J95" s="14" t="s">
        <v>1428</v>
      </c>
      <c r="K95" s="14" t="s">
        <v>220</v>
      </c>
      <c r="L95" s="187" t="s">
        <v>48</v>
      </c>
    </row>
    <row r="96" spans="2:14">
      <c r="B96" s="143">
        <v>2</v>
      </c>
      <c r="C96" s="143">
        <v>3</v>
      </c>
      <c r="D96" s="143">
        <v>2</v>
      </c>
      <c r="E96" s="143">
        <v>18</v>
      </c>
      <c r="G96" s="14" t="s">
        <v>171</v>
      </c>
      <c r="H96" s="143" t="s">
        <v>286</v>
      </c>
      <c r="I96" s="143" t="s">
        <v>317</v>
      </c>
      <c r="J96" s="14" t="s">
        <v>1429</v>
      </c>
      <c r="K96" s="14" t="s">
        <v>153</v>
      </c>
      <c r="L96" s="187" t="s">
        <v>48</v>
      </c>
    </row>
    <row r="97" spans="2:12">
      <c r="B97" s="143">
        <v>2</v>
      </c>
      <c r="C97" s="143">
        <v>3</v>
      </c>
      <c r="D97" s="143">
        <v>2</v>
      </c>
      <c r="E97" s="143">
        <v>18</v>
      </c>
      <c r="G97" s="14" t="s">
        <v>171</v>
      </c>
      <c r="H97" s="143" t="s">
        <v>286</v>
      </c>
      <c r="I97" s="143" t="s">
        <v>317</v>
      </c>
      <c r="J97" s="14" t="s">
        <v>1430</v>
      </c>
      <c r="K97" s="14" t="s">
        <v>249</v>
      </c>
      <c r="L97" s="187" t="s">
        <v>48</v>
      </c>
    </row>
    <row r="98" spans="2:12">
      <c r="B98" s="143">
        <v>2</v>
      </c>
      <c r="C98" s="143">
        <v>3</v>
      </c>
      <c r="D98" s="143">
        <v>2</v>
      </c>
      <c r="E98" s="143">
        <v>18</v>
      </c>
      <c r="G98" s="14" t="s">
        <v>171</v>
      </c>
      <c r="H98" s="143" t="s">
        <v>286</v>
      </c>
      <c r="I98" s="143" t="s">
        <v>317</v>
      </c>
      <c r="J98" s="14" t="s">
        <v>1431</v>
      </c>
      <c r="K98" s="14" t="s">
        <v>253</v>
      </c>
      <c r="L98" s="187" t="s">
        <v>48</v>
      </c>
    </row>
    <row r="99" spans="2:12">
      <c r="B99" s="189">
        <v>2</v>
      </c>
      <c r="C99" s="189">
        <v>3</v>
      </c>
      <c r="D99" s="189">
        <v>2</v>
      </c>
      <c r="E99" s="189">
        <v>18</v>
      </c>
      <c r="F99" s="190"/>
      <c r="G99" s="190" t="s">
        <v>171</v>
      </c>
      <c r="H99" s="189" t="s">
        <v>286</v>
      </c>
      <c r="I99" s="189" t="s">
        <v>317</v>
      </c>
      <c r="J99" s="190" t="s">
        <v>275</v>
      </c>
      <c r="K99" s="190" t="s">
        <v>274</v>
      </c>
      <c r="L99" s="191" t="s">
        <v>48</v>
      </c>
    </row>
    <row r="100" spans="2:12">
      <c r="B100" s="143">
        <v>2</v>
      </c>
      <c r="C100" s="143">
        <v>3</v>
      </c>
      <c r="D100" s="143">
        <v>2</v>
      </c>
      <c r="E100" s="143">
        <v>18</v>
      </c>
      <c r="G100" s="14" t="s">
        <v>171</v>
      </c>
      <c r="H100" s="143" t="s">
        <v>286</v>
      </c>
      <c r="I100" s="143" t="s">
        <v>317</v>
      </c>
      <c r="J100" s="14" t="s">
        <v>1151</v>
      </c>
      <c r="K100" s="14" t="s">
        <v>1152</v>
      </c>
      <c r="L100" s="187" t="s">
        <v>48</v>
      </c>
    </row>
    <row r="101" spans="2:12">
      <c r="B101" s="189">
        <v>2</v>
      </c>
      <c r="C101" s="189">
        <v>3</v>
      </c>
      <c r="D101" s="189">
        <v>2</v>
      </c>
      <c r="E101" s="189">
        <v>18</v>
      </c>
      <c r="F101" s="190"/>
      <c r="G101" s="190" t="s">
        <v>171</v>
      </c>
      <c r="H101" s="189" t="s">
        <v>286</v>
      </c>
      <c r="I101" s="189" t="s">
        <v>317</v>
      </c>
      <c r="J101" s="190" t="s">
        <v>1432</v>
      </c>
      <c r="K101" s="190" t="s">
        <v>1433</v>
      </c>
      <c r="L101" s="191" t="s">
        <v>48</v>
      </c>
    </row>
    <row r="102" spans="2:12">
      <c r="B102" s="143">
        <v>2</v>
      </c>
      <c r="C102" s="143">
        <v>3</v>
      </c>
      <c r="D102" s="143">
        <v>2</v>
      </c>
      <c r="E102" s="143">
        <v>18</v>
      </c>
      <c r="G102" s="14" t="s">
        <v>171</v>
      </c>
      <c r="H102" s="143" t="s">
        <v>286</v>
      </c>
      <c r="I102" s="143" t="s">
        <v>317</v>
      </c>
      <c r="J102" s="14" t="s">
        <v>256</v>
      </c>
      <c r="K102" s="14" t="s">
        <v>1150</v>
      </c>
      <c r="L102" s="187" t="s">
        <v>48</v>
      </c>
    </row>
    <row r="103" spans="2:12">
      <c r="B103" s="143">
        <v>2</v>
      </c>
      <c r="C103" s="143">
        <v>3</v>
      </c>
      <c r="D103" s="143">
        <v>2</v>
      </c>
      <c r="E103" s="143">
        <v>18</v>
      </c>
      <c r="G103" s="14" t="s">
        <v>171</v>
      </c>
      <c r="H103" s="143" t="s">
        <v>286</v>
      </c>
      <c r="I103" s="143" t="s">
        <v>317</v>
      </c>
      <c r="J103" s="14" t="s">
        <v>297</v>
      </c>
      <c r="K103" s="14" t="s">
        <v>296</v>
      </c>
      <c r="L103" s="187" t="s">
        <v>48</v>
      </c>
    </row>
    <row r="104" spans="2:12">
      <c r="B104" s="143">
        <v>2</v>
      </c>
      <c r="C104" s="143">
        <v>3</v>
      </c>
      <c r="D104" s="143">
        <v>2</v>
      </c>
      <c r="E104" s="143">
        <v>18</v>
      </c>
      <c r="G104" s="14" t="s">
        <v>171</v>
      </c>
      <c r="H104" s="143" t="s">
        <v>286</v>
      </c>
      <c r="I104" s="143" t="s">
        <v>317</v>
      </c>
      <c r="J104" s="14" t="s">
        <v>295</v>
      </c>
      <c r="K104" s="14" t="s">
        <v>294</v>
      </c>
      <c r="L104" s="187" t="s">
        <v>48</v>
      </c>
    </row>
    <row r="105" spans="2:12">
      <c r="B105" s="143">
        <v>2</v>
      </c>
      <c r="C105" s="143">
        <v>3</v>
      </c>
      <c r="D105" s="143">
        <v>2</v>
      </c>
      <c r="E105" s="143">
        <v>18</v>
      </c>
      <c r="G105" s="14" t="s">
        <v>171</v>
      </c>
      <c r="H105" s="143" t="s">
        <v>286</v>
      </c>
      <c r="I105" s="143" t="s">
        <v>317</v>
      </c>
      <c r="J105" s="14" t="s">
        <v>1434</v>
      </c>
      <c r="K105" s="14" t="s">
        <v>293</v>
      </c>
      <c r="L105" s="187" t="s">
        <v>48</v>
      </c>
    </row>
    <row r="106" spans="2:12">
      <c r="B106" s="143">
        <v>2</v>
      </c>
      <c r="C106" s="143">
        <v>3</v>
      </c>
      <c r="D106" s="143">
        <v>2</v>
      </c>
      <c r="E106" s="143">
        <v>18</v>
      </c>
      <c r="G106" s="14" t="s">
        <v>171</v>
      </c>
      <c r="H106" s="143" t="s">
        <v>286</v>
      </c>
      <c r="I106" s="143" t="s">
        <v>317</v>
      </c>
      <c r="J106" s="14" t="s">
        <v>1435</v>
      </c>
      <c r="K106" s="14" t="s">
        <v>299</v>
      </c>
      <c r="L106" s="187" t="s">
        <v>48</v>
      </c>
    </row>
    <row r="107" spans="2:12">
      <c r="B107" s="143">
        <v>2</v>
      </c>
      <c r="C107" s="143">
        <v>3</v>
      </c>
      <c r="D107" s="143">
        <v>2</v>
      </c>
      <c r="E107" s="143">
        <v>18</v>
      </c>
      <c r="G107" s="14" t="s">
        <v>171</v>
      </c>
      <c r="H107" s="143" t="s">
        <v>286</v>
      </c>
      <c r="I107" s="143" t="s">
        <v>317</v>
      </c>
      <c r="J107" s="14" t="s">
        <v>1436</v>
      </c>
      <c r="K107" s="14" t="s">
        <v>298</v>
      </c>
      <c r="L107" s="187" t="s">
        <v>48</v>
      </c>
    </row>
    <row r="108" spans="2:12">
      <c r="B108" s="143">
        <v>2</v>
      </c>
      <c r="C108" s="143">
        <v>3</v>
      </c>
      <c r="D108" s="143">
        <v>2</v>
      </c>
      <c r="E108" s="143">
        <v>18</v>
      </c>
      <c r="G108" s="14" t="s">
        <v>171</v>
      </c>
      <c r="H108" s="143" t="s">
        <v>286</v>
      </c>
      <c r="I108" s="143" t="s">
        <v>317</v>
      </c>
      <c r="J108" s="14" t="s">
        <v>1369</v>
      </c>
      <c r="K108" s="14" t="s">
        <v>1370</v>
      </c>
      <c r="L108" s="187" t="s">
        <v>48</v>
      </c>
    </row>
    <row r="109" spans="2:12">
      <c r="B109" s="143">
        <v>2</v>
      </c>
      <c r="C109" s="143">
        <v>3</v>
      </c>
      <c r="D109" s="143">
        <v>2</v>
      </c>
      <c r="E109" s="143">
        <v>18</v>
      </c>
      <c r="G109" s="14" t="s">
        <v>171</v>
      </c>
      <c r="H109" s="143" t="s">
        <v>286</v>
      </c>
      <c r="I109" s="143" t="s">
        <v>317</v>
      </c>
      <c r="J109" s="14" t="s">
        <v>1404</v>
      </c>
      <c r="K109" s="14" t="s">
        <v>1405</v>
      </c>
      <c r="L109" s="187" t="s">
        <v>48</v>
      </c>
    </row>
    <row r="110" spans="2:12">
      <c r="B110" s="143">
        <v>2</v>
      </c>
      <c r="C110" s="143">
        <v>3</v>
      </c>
      <c r="D110" s="143">
        <v>2</v>
      </c>
      <c r="E110" s="143">
        <v>18</v>
      </c>
      <c r="G110" s="14" t="s">
        <v>171</v>
      </c>
      <c r="H110" s="143" t="s">
        <v>286</v>
      </c>
      <c r="I110" s="143" t="s">
        <v>317</v>
      </c>
      <c r="J110" s="14" t="s">
        <v>1437</v>
      </c>
      <c r="K110" s="14" t="s">
        <v>292</v>
      </c>
      <c r="L110" s="187" t="s">
        <v>48</v>
      </c>
    </row>
    <row r="111" spans="2:12">
      <c r="B111" s="143">
        <v>2</v>
      </c>
      <c r="C111" s="143">
        <v>3</v>
      </c>
      <c r="D111" s="143">
        <v>2</v>
      </c>
      <c r="E111" s="143">
        <v>18</v>
      </c>
      <c r="G111" s="14" t="s">
        <v>171</v>
      </c>
      <c r="H111" s="143" t="s">
        <v>286</v>
      </c>
      <c r="I111" s="143" t="s">
        <v>317</v>
      </c>
      <c r="J111" s="14" t="s">
        <v>1438</v>
      </c>
      <c r="K111" s="14" t="s">
        <v>291</v>
      </c>
      <c r="L111" s="187" t="s">
        <v>48</v>
      </c>
    </row>
    <row r="112" spans="2:12">
      <c r="B112" s="143">
        <v>2</v>
      </c>
      <c r="C112" s="143">
        <v>3</v>
      </c>
      <c r="D112" s="143">
        <v>2</v>
      </c>
      <c r="E112" s="143">
        <v>18</v>
      </c>
      <c r="G112" s="14" t="s">
        <v>171</v>
      </c>
      <c r="H112" s="143" t="s">
        <v>286</v>
      </c>
      <c r="I112" s="143" t="s">
        <v>317</v>
      </c>
      <c r="J112" s="14" t="s">
        <v>1439</v>
      </c>
      <c r="K112" s="14" t="s">
        <v>290</v>
      </c>
      <c r="L112" s="187" t="s">
        <v>48</v>
      </c>
    </row>
    <row r="113" spans="2:12">
      <c r="B113" s="143">
        <v>2</v>
      </c>
      <c r="C113" s="143">
        <v>3</v>
      </c>
      <c r="D113" s="143">
        <v>2</v>
      </c>
      <c r="E113" s="143">
        <v>18</v>
      </c>
      <c r="G113" s="14" t="s">
        <v>171</v>
      </c>
      <c r="H113" s="143" t="s">
        <v>286</v>
      </c>
      <c r="I113" s="143" t="s">
        <v>317</v>
      </c>
      <c r="J113" s="14" t="s">
        <v>1440</v>
      </c>
      <c r="K113" s="14" t="s">
        <v>289</v>
      </c>
      <c r="L113" s="187" t="s">
        <v>48</v>
      </c>
    </row>
    <row r="114" spans="2:12">
      <c r="B114" s="143">
        <v>2</v>
      </c>
      <c r="C114" s="143">
        <v>3</v>
      </c>
      <c r="D114" s="143">
        <v>2</v>
      </c>
      <c r="E114" s="143">
        <v>18</v>
      </c>
      <c r="G114" s="14" t="s">
        <v>171</v>
      </c>
      <c r="H114" s="143" t="s">
        <v>286</v>
      </c>
      <c r="I114" s="143" t="s">
        <v>317</v>
      </c>
      <c r="J114" s="14" t="s">
        <v>1441</v>
      </c>
      <c r="K114" s="14" t="s">
        <v>288</v>
      </c>
      <c r="L114" s="187" t="s">
        <v>48</v>
      </c>
    </row>
    <row r="115" spans="2:12">
      <c r="B115" s="143">
        <v>2</v>
      </c>
      <c r="C115" s="143">
        <v>3</v>
      </c>
      <c r="D115" s="143">
        <v>2</v>
      </c>
      <c r="E115" s="143">
        <v>18</v>
      </c>
      <c r="G115" s="14" t="s">
        <v>171</v>
      </c>
      <c r="H115" s="143" t="s">
        <v>286</v>
      </c>
      <c r="I115" s="143" t="s">
        <v>317</v>
      </c>
      <c r="J115" s="14" t="s">
        <v>1442</v>
      </c>
      <c r="K115" s="14" t="s">
        <v>287</v>
      </c>
      <c r="L115" s="187" t="s">
        <v>48</v>
      </c>
    </row>
    <row r="116" spans="2:12">
      <c r="B116" s="143">
        <v>2</v>
      </c>
      <c r="C116" s="143">
        <v>3</v>
      </c>
      <c r="D116" s="143">
        <v>2</v>
      </c>
      <c r="E116" s="143">
        <v>18</v>
      </c>
      <c r="G116" s="14" t="s">
        <v>171</v>
      </c>
      <c r="H116" s="143" t="s">
        <v>286</v>
      </c>
      <c r="I116" s="143" t="s">
        <v>317</v>
      </c>
      <c r="J116" s="14" t="s">
        <v>115</v>
      </c>
      <c r="K116" s="14" t="s">
        <v>114</v>
      </c>
      <c r="L116" s="187" t="s">
        <v>48</v>
      </c>
    </row>
    <row r="117" spans="2:12">
      <c r="B117" s="143">
        <v>2</v>
      </c>
      <c r="C117" s="143">
        <v>3</v>
      </c>
      <c r="D117" s="143">
        <v>2</v>
      </c>
      <c r="E117" s="143">
        <v>18</v>
      </c>
      <c r="G117" s="14" t="s">
        <v>171</v>
      </c>
      <c r="H117" s="143" t="s">
        <v>286</v>
      </c>
      <c r="I117" s="143" t="s">
        <v>317</v>
      </c>
      <c r="J117" s="14" t="s">
        <v>1230</v>
      </c>
      <c r="K117" s="14" t="s">
        <v>1231</v>
      </c>
      <c r="L117" s="187" t="s">
        <v>48</v>
      </c>
    </row>
    <row r="118" spans="2:12">
      <c r="B118" s="143">
        <v>2</v>
      </c>
      <c r="C118" s="143">
        <v>3</v>
      </c>
      <c r="D118" s="143">
        <v>2</v>
      </c>
      <c r="E118" s="143">
        <v>18</v>
      </c>
      <c r="G118" s="14" t="s">
        <v>171</v>
      </c>
      <c r="H118" s="143" t="s">
        <v>286</v>
      </c>
      <c r="I118" s="143" t="s">
        <v>317</v>
      </c>
      <c r="J118" s="14" t="s">
        <v>112</v>
      </c>
      <c r="K118" s="14" t="s">
        <v>111</v>
      </c>
      <c r="L118" s="187" t="s">
        <v>48</v>
      </c>
    </row>
    <row r="119" spans="2:12">
      <c r="B119" s="143">
        <v>2</v>
      </c>
      <c r="C119" s="143">
        <v>3</v>
      </c>
      <c r="D119" s="143">
        <v>2</v>
      </c>
      <c r="E119" s="143">
        <v>18</v>
      </c>
      <c r="G119" s="14" t="s">
        <v>171</v>
      </c>
      <c r="H119" s="143" t="s">
        <v>286</v>
      </c>
      <c r="I119" s="143" t="s">
        <v>317</v>
      </c>
      <c r="J119" s="14" t="s">
        <v>238</v>
      </c>
      <c r="K119" s="14" t="s">
        <v>237</v>
      </c>
      <c r="L119" s="187" t="s">
        <v>48</v>
      </c>
    </row>
    <row r="120" spans="2:12">
      <c r="B120" s="143">
        <v>2</v>
      </c>
      <c r="C120" s="143">
        <v>3</v>
      </c>
      <c r="D120" s="143">
        <v>2</v>
      </c>
      <c r="E120" s="143">
        <v>18</v>
      </c>
      <c r="G120" s="14" t="s">
        <v>171</v>
      </c>
      <c r="H120" s="143" t="s">
        <v>286</v>
      </c>
      <c r="I120" s="143" t="s">
        <v>317</v>
      </c>
      <c r="J120" s="14" t="s">
        <v>161</v>
      </c>
      <c r="K120" s="14" t="s">
        <v>160</v>
      </c>
      <c r="L120" s="187" t="s">
        <v>48</v>
      </c>
    </row>
    <row r="121" spans="2:12">
      <c r="B121" s="182">
        <v>2</v>
      </c>
      <c r="C121" s="182">
        <v>3</v>
      </c>
      <c r="D121" s="182">
        <v>2</v>
      </c>
      <c r="E121" s="183">
        <v>18</v>
      </c>
      <c r="F121" s="178"/>
      <c r="G121" s="179" t="s">
        <v>171</v>
      </c>
      <c r="H121" s="178" t="s">
        <v>284</v>
      </c>
      <c r="I121" s="178" t="s">
        <v>285</v>
      </c>
      <c r="J121" s="180"/>
      <c r="K121" s="178"/>
      <c r="L121" s="181"/>
    </row>
    <row r="122" spans="2:12">
      <c r="B122" s="143">
        <v>2</v>
      </c>
      <c r="C122" s="143">
        <v>3</v>
      </c>
      <c r="D122" s="143">
        <v>2</v>
      </c>
      <c r="E122" s="143">
        <v>18</v>
      </c>
      <c r="G122" s="14" t="s">
        <v>171</v>
      </c>
      <c r="H122" s="143" t="s">
        <v>284</v>
      </c>
      <c r="I122" s="143" t="s">
        <v>285</v>
      </c>
      <c r="J122" s="14" t="s">
        <v>1443</v>
      </c>
      <c r="K122" s="14" t="s">
        <v>282</v>
      </c>
      <c r="L122" s="187" t="s">
        <v>48</v>
      </c>
    </row>
    <row r="123" spans="2:12">
      <c r="B123" s="182">
        <v>2</v>
      </c>
      <c r="C123" s="182">
        <v>3</v>
      </c>
      <c r="D123" s="182">
        <v>2</v>
      </c>
      <c r="E123" s="183">
        <v>18</v>
      </c>
      <c r="F123" s="178"/>
      <c r="G123" s="179" t="s">
        <v>171</v>
      </c>
      <c r="H123" s="178" t="s">
        <v>167</v>
      </c>
      <c r="I123" s="178" t="s">
        <v>165</v>
      </c>
      <c r="J123" s="180"/>
      <c r="K123" s="178"/>
      <c r="L123" s="181"/>
    </row>
    <row r="124" spans="2:12">
      <c r="B124" s="143">
        <v>2</v>
      </c>
      <c r="C124" s="143">
        <v>3</v>
      </c>
      <c r="D124" s="143">
        <v>2</v>
      </c>
      <c r="E124" s="143">
        <v>18</v>
      </c>
      <c r="G124" s="14" t="s">
        <v>171</v>
      </c>
      <c r="H124" s="143" t="s">
        <v>167</v>
      </c>
      <c r="I124" s="143" t="s">
        <v>165</v>
      </c>
      <c r="J124" s="14" t="s">
        <v>1369</v>
      </c>
      <c r="K124" s="14" t="s">
        <v>1370</v>
      </c>
      <c r="L124" s="187" t="s">
        <v>48</v>
      </c>
    </row>
    <row r="125" spans="2:12">
      <c r="B125" s="143">
        <v>2</v>
      </c>
      <c r="C125" s="143">
        <v>3</v>
      </c>
      <c r="D125" s="143">
        <v>2</v>
      </c>
      <c r="E125" s="143">
        <v>18</v>
      </c>
      <c r="G125" s="14" t="s">
        <v>171</v>
      </c>
      <c r="H125" s="143" t="s">
        <v>167</v>
      </c>
      <c r="I125" s="143" t="s">
        <v>165</v>
      </c>
      <c r="J125" s="14" t="s">
        <v>1404</v>
      </c>
      <c r="K125" s="14" t="s">
        <v>1405</v>
      </c>
      <c r="L125" s="187" t="s">
        <v>48</v>
      </c>
    </row>
    <row r="126" spans="2:12">
      <c r="B126" s="143">
        <v>2</v>
      </c>
      <c r="C126" s="143">
        <v>3</v>
      </c>
      <c r="D126" s="143">
        <v>2</v>
      </c>
      <c r="E126" s="143">
        <v>18</v>
      </c>
      <c r="G126" s="14" t="s">
        <v>171</v>
      </c>
      <c r="H126" s="143" t="s">
        <v>167</v>
      </c>
      <c r="I126" s="143" t="s">
        <v>165</v>
      </c>
      <c r="J126" s="14" t="s">
        <v>166</v>
      </c>
      <c r="K126" s="14" t="s">
        <v>1444</v>
      </c>
      <c r="L126" s="187" t="s">
        <v>48</v>
      </c>
    </row>
    <row r="127" spans="2:12">
      <c r="B127" s="182">
        <v>2</v>
      </c>
      <c r="C127" s="182">
        <v>3</v>
      </c>
      <c r="D127" s="182">
        <v>2</v>
      </c>
      <c r="E127" s="183">
        <v>18</v>
      </c>
      <c r="F127" s="178"/>
      <c r="G127" s="179" t="s">
        <v>171</v>
      </c>
      <c r="H127" s="178" t="s">
        <v>281</v>
      </c>
      <c r="I127" s="178" t="s">
        <v>280</v>
      </c>
      <c r="J127" s="180"/>
      <c r="K127" s="178"/>
      <c r="L127" s="181"/>
    </row>
    <row r="128" spans="2:12">
      <c r="B128" s="143">
        <v>2</v>
      </c>
      <c r="C128" s="143">
        <v>3</v>
      </c>
      <c r="D128" s="143">
        <v>2</v>
      </c>
      <c r="E128" s="143">
        <v>18</v>
      </c>
      <c r="G128" s="14" t="s">
        <v>171</v>
      </c>
      <c r="H128" s="143" t="s">
        <v>281</v>
      </c>
      <c r="I128" s="143" t="s">
        <v>280</v>
      </c>
      <c r="J128" s="14" t="s">
        <v>1445</v>
      </c>
      <c r="K128" s="14" t="s">
        <v>280</v>
      </c>
      <c r="L128" s="187" t="s">
        <v>48</v>
      </c>
    </row>
    <row r="129" spans="2:12">
      <c r="B129" s="143">
        <v>2</v>
      </c>
      <c r="C129" s="143">
        <v>3</v>
      </c>
      <c r="D129" s="143">
        <v>2</v>
      </c>
      <c r="E129" s="143">
        <v>18</v>
      </c>
      <c r="G129" s="14" t="s">
        <v>171</v>
      </c>
      <c r="H129" s="143" t="s">
        <v>281</v>
      </c>
      <c r="I129" s="143" t="s">
        <v>280</v>
      </c>
      <c r="J129" s="14" t="s">
        <v>1369</v>
      </c>
      <c r="K129" s="14" t="s">
        <v>1370</v>
      </c>
      <c r="L129" s="187" t="s">
        <v>48</v>
      </c>
    </row>
    <row r="130" spans="2:12">
      <c r="B130" s="143">
        <v>2</v>
      </c>
      <c r="C130" s="143">
        <v>3</v>
      </c>
      <c r="D130" s="143">
        <v>2</v>
      </c>
      <c r="E130" s="143">
        <v>18</v>
      </c>
      <c r="G130" s="14" t="s">
        <v>171</v>
      </c>
      <c r="H130" s="143" t="s">
        <v>281</v>
      </c>
      <c r="I130" s="143" t="s">
        <v>280</v>
      </c>
      <c r="J130" s="14" t="s">
        <v>1404</v>
      </c>
      <c r="K130" s="14" t="s">
        <v>1405</v>
      </c>
      <c r="L130" s="187" t="s">
        <v>48</v>
      </c>
    </row>
    <row r="131" spans="2:12">
      <c r="B131" s="182">
        <v>2</v>
      </c>
      <c r="C131" s="182">
        <v>3</v>
      </c>
      <c r="D131" s="182">
        <v>2</v>
      </c>
      <c r="E131" s="183">
        <v>18</v>
      </c>
      <c r="F131" s="178"/>
      <c r="G131" s="179" t="s">
        <v>171</v>
      </c>
      <c r="H131" s="178" t="s">
        <v>150</v>
      </c>
      <c r="I131" s="178" t="s">
        <v>156</v>
      </c>
      <c r="J131" s="180"/>
      <c r="K131" s="178"/>
      <c r="L131" s="181"/>
    </row>
    <row r="132" spans="2:12">
      <c r="B132" s="143">
        <v>2</v>
      </c>
      <c r="C132" s="143">
        <v>3</v>
      </c>
      <c r="D132" s="143">
        <v>2</v>
      </c>
      <c r="E132" s="143">
        <v>18</v>
      </c>
      <c r="G132" s="14" t="s">
        <v>171</v>
      </c>
      <c r="H132" s="143" t="s">
        <v>150</v>
      </c>
      <c r="I132" s="143" t="s">
        <v>156</v>
      </c>
      <c r="J132" s="14" t="s">
        <v>1139</v>
      </c>
      <c r="K132" s="14" t="s">
        <v>1147</v>
      </c>
      <c r="L132" s="187" t="s">
        <v>48</v>
      </c>
    </row>
    <row r="133" spans="2:12">
      <c r="B133" s="143">
        <v>2</v>
      </c>
      <c r="C133" s="143">
        <v>3</v>
      </c>
      <c r="D133" s="143">
        <v>2</v>
      </c>
      <c r="E133" s="143">
        <v>18</v>
      </c>
      <c r="G133" s="14" t="s">
        <v>171</v>
      </c>
      <c r="H133" s="143" t="s">
        <v>150</v>
      </c>
      <c r="I133" s="143" t="s">
        <v>156</v>
      </c>
      <c r="J133" s="14" t="s">
        <v>1142</v>
      </c>
      <c r="K133" s="14" t="s">
        <v>1146</v>
      </c>
      <c r="L133" s="187" t="s">
        <v>48</v>
      </c>
    </row>
    <row r="134" spans="2:12">
      <c r="B134" s="143">
        <v>2</v>
      </c>
      <c r="C134" s="143">
        <v>3</v>
      </c>
      <c r="D134" s="143">
        <v>2</v>
      </c>
      <c r="E134" s="143">
        <v>18</v>
      </c>
      <c r="G134" s="14" t="s">
        <v>171</v>
      </c>
      <c r="H134" s="143" t="s">
        <v>150</v>
      </c>
      <c r="I134" s="143" t="s">
        <v>156</v>
      </c>
      <c r="J134" s="14" t="s">
        <v>1446</v>
      </c>
      <c r="K134" s="14" t="s">
        <v>1148</v>
      </c>
      <c r="L134" s="187" t="s">
        <v>48</v>
      </c>
    </row>
    <row r="135" spans="2:12">
      <c r="B135" s="143">
        <v>2</v>
      </c>
      <c r="C135" s="143">
        <v>3</v>
      </c>
      <c r="D135" s="143">
        <v>2</v>
      </c>
      <c r="E135" s="143">
        <v>18</v>
      </c>
      <c r="G135" s="14" t="s">
        <v>171</v>
      </c>
      <c r="H135" s="143" t="s">
        <v>150</v>
      </c>
      <c r="I135" s="143" t="s">
        <v>156</v>
      </c>
      <c r="J135" s="14" t="s">
        <v>1429</v>
      </c>
      <c r="K135" s="14" t="s">
        <v>153</v>
      </c>
      <c r="L135" s="187" t="s">
        <v>48</v>
      </c>
    </row>
    <row r="136" spans="2:12">
      <c r="B136" s="143">
        <v>2</v>
      </c>
      <c r="C136" s="143">
        <v>3</v>
      </c>
      <c r="D136" s="143">
        <v>2</v>
      </c>
      <c r="E136" s="143">
        <v>18</v>
      </c>
      <c r="G136" s="14" t="s">
        <v>171</v>
      </c>
      <c r="H136" s="143" t="s">
        <v>150</v>
      </c>
      <c r="I136" s="143" t="s">
        <v>156</v>
      </c>
      <c r="J136" s="14" t="s">
        <v>1447</v>
      </c>
      <c r="K136" s="14" t="s">
        <v>1144</v>
      </c>
      <c r="L136" s="187" t="s">
        <v>48</v>
      </c>
    </row>
    <row r="137" spans="2:12">
      <c r="B137" s="170">
        <v>2</v>
      </c>
      <c r="C137" s="170">
        <v>3</v>
      </c>
      <c r="D137" s="170">
        <v>3</v>
      </c>
      <c r="E137" s="171"/>
      <c r="F137" s="166"/>
      <c r="G137" s="167"/>
      <c r="H137" s="166"/>
      <c r="I137" s="166"/>
      <c r="J137" s="168"/>
      <c r="K137" s="166" t="s">
        <v>279</v>
      </c>
      <c r="L137" s="169"/>
    </row>
    <row r="138" spans="2:12">
      <c r="B138" s="176">
        <v>2</v>
      </c>
      <c r="C138" s="176">
        <v>3</v>
      </c>
      <c r="D138" s="176">
        <v>3</v>
      </c>
      <c r="E138" s="177">
        <v>2</v>
      </c>
      <c r="F138" s="172"/>
      <c r="G138" s="173" t="s">
        <v>149</v>
      </c>
      <c r="H138" s="172"/>
      <c r="I138" s="172"/>
      <c r="J138" s="174"/>
      <c r="K138" s="172"/>
      <c r="L138" s="175"/>
    </row>
    <row r="139" spans="2:12">
      <c r="B139" s="182">
        <v>2</v>
      </c>
      <c r="C139" s="182">
        <v>3</v>
      </c>
      <c r="D139" s="182">
        <v>3</v>
      </c>
      <c r="E139" s="183">
        <v>2</v>
      </c>
      <c r="F139" s="178"/>
      <c r="G139" s="179" t="s">
        <v>149</v>
      </c>
      <c r="H139" s="178" t="s">
        <v>147</v>
      </c>
      <c r="I139" s="178" t="s">
        <v>148</v>
      </c>
      <c r="J139" s="180"/>
      <c r="K139" s="178"/>
      <c r="L139" s="181"/>
    </row>
    <row r="140" spans="2:12">
      <c r="B140" s="143">
        <v>2</v>
      </c>
      <c r="C140" s="143">
        <v>3</v>
      </c>
      <c r="D140" s="143">
        <v>3</v>
      </c>
      <c r="E140" s="143">
        <v>2</v>
      </c>
      <c r="G140" s="14" t="s">
        <v>149</v>
      </c>
      <c r="H140" s="143" t="s">
        <v>147</v>
      </c>
      <c r="I140" s="143" t="s">
        <v>148</v>
      </c>
      <c r="J140" s="14" t="s">
        <v>131</v>
      </c>
      <c r="K140" s="14" t="s">
        <v>130</v>
      </c>
      <c r="L140" s="187" t="s">
        <v>48</v>
      </c>
    </row>
    <row r="141" spans="2:12">
      <c r="B141" s="143">
        <v>2</v>
      </c>
      <c r="C141" s="143">
        <v>3</v>
      </c>
      <c r="D141" s="143">
        <v>3</v>
      </c>
      <c r="E141" s="143">
        <v>2</v>
      </c>
      <c r="G141" s="14" t="s">
        <v>149</v>
      </c>
      <c r="H141" s="143" t="s">
        <v>147</v>
      </c>
      <c r="I141" s="143" t="s">
        <v>148</v>
      </c>
      <c r="J141" s="14" t="s">
        <v>1369</v>
      </c>
      <c r="K141" s="14" t="s">
        <v>1370</v>
      </c>
      <c r="L141" s="187" t="s">
        <v>48</v>
      </c>
    </row>
    <row r="142" spans="2:12">
      <c r="B142" s="143">
        <v>2</v>
      </c>
      <c r="C142" s="143">
        <v>3</v>
      </c>
      <c r="D142" s="143">
        <v>3</v>
      </c>
      <c r="E142" s="143">
        <v>2</v>
      </c>
      <c r="G142" s="14" t="s">
        <v>149</v>
      </c>
      <c r="H142" s="143" t="s">
        <v>147</v>
      </c>
      <c r="I142" s="143" t="s">
        <v>148</v>
      </c>
      <c r="J142" s="14" t="s">
        <v>1404</v>
      </c>
      <c r="K142" s="14" t="s">
        <v>1405</v>
      </c>
      <c r="L142" s="187" t="s">
        <v>48</v>
      </c>
    </row>
    <row r="143" spans="2:12">
      <c r="B143" s="143">
        <v>2</v>
      </c>
      <c r="C143" s="143">
        <v>3</v>
      </c>
      <c r="D143" s="143">
        <v>3</v>
      </c>
      <c r="E143" s="143">
        <v>2</v>
      </c>
      <c r="G143" s="14" t="s">
        <v>149</v>
      </c>
      <c r="H143" s="143" t="s">
        <v>147</v>
      </c>
      <c r="I143" s="143" t="s">
        <v>148</v>
      </c>
      <c r="J143" s="14" t="s">
        <v>115</v>
      </c>
      <c r="K143" s="14" t="s">
        <v>114</v>
      </c>
      <c r="L143" s="187" t="s">
        <v>48</v>
      </c>
    </row>
    <row r="144" spans="2:12">
      <c r="B144" s="143">
        <v>2</v>
      </c>
      <c r="C144" s="143">
        <v>3</v>
      </c>
      <c r="D144" s="143">
        <v>3</v>
      </c>
      <c r="E144" s="143">
        <v>2</v>
      </c>
      <c r="G144" s="14" t="s">
        <v>149</v>
      </c>
      <c r="H144" s="143" t="s">
        <v>147</v>
      </c>
      <c r="I144" s="143" t="s">
        <v>148</v>
      </c>
      <c r="J144" s="14" t="s">
        <v>112</v>
      </c>
      <c r="K144" s="14" t="s">
        <v>111</v>
      </c>
      <c r="L144" s="187" t="s">
        <v>48</v>
      </c>
    </row>
    <row r="145" spans="2:12">
      <c r="B145" s="176">
        <v>2</v>
      </c>
      <c r="C145" s="176">
        <v>3</v>
      </c>
      <c r="D145" s="176">
        <v>3</v>
      </c>
      <c r="E145" s="177">
        <v>19</v>
      </c>
      <c r="F145" s="172"/>
      <c r="G145" s="173" t="s">
        <v>278</v>
      </c>
      <c r="H145" s="172"/>
      <c r="I145" s="172"/>
      <c r="J145" s="174"/>
      <c r="K145" s="172"/>
      <c r="L145" s="175"/>
    </row>
    <row r="146" spans="2:12">
      <c r="B146" s="182">
        <v>2</v>
      </c>
      <c r="C146" s="182">
        <v>3</v>
      </c>
      <c r="D146" s="182">
        <v>3</v>
      </c>
      <c r="E146" s="183">
        <v>19</v>
      </c>
      <c r="F146" s="178"/>
      <c r="G146" s="179" t="s">
        <v>278</v>
      </c>
      <c r="H146" s="178" t="s">
        <v>260</v>
      </c>
      <c r="I146" s="178" t="s">
        <v>277</v>
      </c>
      <c r="J146" s="180"/>
      <c r="K146" s="178"/>
      <c r="L146" s="181"/>
    </row>
    <row r="147" spans="2:12">
      <c r="B147" s="143">
        <v>2</v>
      </c>
      <c r="C147" s="143">
        <v>3</v>
      </c>
      <c r="D147" s="143">
        <v>3</v>
      </c>
      <c r="E147" s="143">
        <v>19</v>
      </c>
      <c r="G147" s="14" t="s">
        <v>278</v>
      </c>
      <c r="H147" s="143" t="s">
        <v>260</v>
      </c>
      <c r="I147" s="143" t="s">
        <v>277</v>
      </c>
      <c r="J147" s="14" t="s">
        <v>131</v>
      </c>
      <c r="K147" s="14" t="s">
        <v>130</v>
      </c>
      <c r="L147" s="187" t="s">
        <v>48</v>
      </c>
    </row>
    <row r="148" spans="2:12">
      <c r="B148" s="143">
        <v>2</v>
      </c>
      <c r="C148" s="143">
        <v>3</v>
      </c>
      <c r="D148" s="143">
        <v>3</v>
      </c>
      <c r="E148" s="143">
        <v>19</v>
      </c>
      <c r="G148" s="14" t="s">
        <v>278</v>
      </c>
      <c r="H148" s="143" t="s">
        <v>260</v>
      </c>
      <c r="I148" s="143" t="s">
        <v>277</v>
      </c>
      <c r="J148" s="14" t="s">
        <v>1448</v>
      </c>
      <c r="K148" s="14" t="s">
        <v>276</v>
      </c>
      <c r="L148" s="187" t="s">
        <v>48</v>
      </c>
    </row>
    <row r="149" spans="2:12">
      <c r="B149" s="143">
        <v>2</v>
      </c>
      <c r="C149" s="143">
        <v>3</v>
      </c>
      <c r="D149" s="143">
        <v>3</v>
      </c>
      <c r="E149" s="143">
        <v>19</v>
      </c>
      <c r="G149" s="14" t="s">
        <v>278</v>
      </c>
      <c r="H149" s="143" t="s">
        <v>260</v>
      </c>
      <c r="I149" s="143" t="s">
        <v>277</v>
      </c>
      <c r="J149" s="14" t="s">
        <v>275</v>
      </c>
      <c r="K149" s="14" t="s">
        <v>274</v>
      </c>
      <c r="L149" s="187" t="s">
        <v>48</v>
      </c>
    </row>
    <row r="150" spans="2:12">
      <c r="B150" s="143">
        <v>2</v>
      </c>
      <c r="C150" s="143">
        <v>3</v>
      </c>
      <c r="D150" s="143">
        <v>3</v>
      </c>
      <c r="E150" s="143">
        <v>19</v>
      </c>
      <c r="G150" s="14" t="s">
        <v>278</v>
      </c>
      <c r="H150" s="143" t="s">
        <v>260</v>
      </c>
      <c r="I150" s="143" t="s">
        <v>277</v>
      </c>
      <c r="J150" s="14" t="s">
        <v>273</v>
      </c>
      <c r="K150" s="14" t="s">
        <v>272</v>
      </c>
      <c r="L150" s="187" t="s">
        <v>48</v>
      </c>
    </row>
    <row r="151" spans="2:12">
      <c r="B151" s="143">
        <v>2</v>
      </c>
      <c r="C151" s="143">
        <v>3</v>
      </c>
      <c r="D151" s="143">
        <v>3</v>
      </c>
      <c r="E151" s="143">
        <v>19</v>
      </c>
      <c r="G151" s="14" t="s">
        <v>278</v>
      </c>
      <c r="H151" s="143" t="s">
        <v>260</v>
      </c>
      <c r="I151" s="143" t="s">
        <v>277</v>
      </c>
      <c r="J151" s="14" t="s">
        <v>271</v>
      </c>
      <c r="K151" s="14" t="s">
        <v>270</v>
      </c>
      <c r="L151" s="187" t="s">
        <v>48</v>
      </c>
    </row>
    <row r="152" spans="2:12">
      <c r="B152" s="143">
        <v>2</v>
      </c>
      <c r="C152" s="143">
        <v>3</v>
      </c>
      <c r="D152" s="143">
        <v>3</v>
      </c>
      <c r="E152" s="143">
        <v>19</v>
      </c>
      <c r="G152" s="14" t="s">
        <v>278</v>
      </c>
      <c r="H152" s="143" t="s">
        <v>260</v>
      </c>
      <c r="I152" s="143" t="s">
        <v>277</v>
      </c>
      <c r="J152" s="14" t="s">
        <v>269</v>
      </c>
      <c r="K152" s="14" t="s">
        <v>268</v>
      </c>
      <c r="L152" s="187" t="s">
        <v>48</v>
      </c>
    </row>
    <row r="153" spans="2:12">
      <c r="B153" s="143">
        <v>2</v>
      </c>
      <c r="C153" s="143">
        <v>3</v>
      </c>
      <c r="D153" s="143">
        <v>3</v>
      </c>
      <c r="E153" s="143">
        <v>19</v>
      </c>
      <c r="G153" s="14" t="s">
        <v>278</v>
      </c>
      <c r="H153" s="143" t="s">
        <v>260</v>
      </c>
      <c r="I153" s="143" t="s">
        <v>277</v>
      </c>
      <c r="J153" s="14" t="s">
        <v>267</v>
      </c>
      <c r="K153" s="14" t="s">
        <v>266</v>
      </c>
      <c r="L153" s="187" t="s">
        <v>48</v>
      </c>
    </row>
    <row r="154" spans="2:12">
      <c r="B154" s="143">
        <v>2</v>
      </c>
      <c r="C154" s="143">
        <v>3</v>
      </c>
      <c r="D154" s="143">
        <v>3</v>
      </c>
      <c r="E154" s="143">
        <v>19</v>
      </c>
      <c r="G154" s="14" t="s">
        <v>278</v>
      </c>
      <c r="H154" s="143" t="s">
        <v>260</v>
      </c>
      <c r="I154" s="143" t="s">
        <v>277</v>
      </c>
      <c r="J154" s="14" t="s">
        <v>1234</v>
      </c>
      <c r="K154" s="14" t="s">
        <v>1235</v>
      </c>
      <c r="L154" s="187" t="s">
        <v>48</v>
      </c>
    </row>
    <row r="155" spans="2:12">
      <c r="B155" s="143">
        <v>2</v>
      </c>
      <c r="C155" s="143">
        <v>3</v>
      </c>
      <c r="D155" s="143">
        <v>3</v>
      </c>
      <c r="E155" s="143">
        <v>19</v>
      </c>
      <c r="G155" s="14" t="s">
        <v>278</v>
      </c>
      <c r="H155" s="143" t="s">
        <v>260</v>
      </c>
      <c r="I155" s="143" t="s">
        <v>277</v>
      </c>
      <c r="J155" s="14" t="s">
        <v>265</v>
      </c>
      <c r="K155" s="14" t="s">
        <v>264</v>
      </c>
      <c r="L155" s="187" t="s">
        <v>48</v>
      </c>
    </row>
    <row r="156" spans="2:12">
      <c r="B156" s="143">
        <v>2</v>
      </c>
      <c r="C156" s="143">
        <v>3</v>
      </c>
      <c r="D156" s="143">
        <v>3</v>
      </c>
      <c r="E156" s="143">
        <v>19</v>
      </c>
      <c r="G156" s="14" t="s">
        <v>278</v>
      </c>
      <c r="H156" s="143" t="s">
        <v>260</v>
      </c>
      <c r="I156" s="143" t="s">
        <v>277</v>
      </c>
      <c r="J156" s="14" t="s">
        <v>263</v>
      </c>
      <c r="K156" s="14" t="s">
        <v>262</v>
      </c>
      <c r="L156" s="187" t="s">
        <v>48</v>
      </c>
    </row>
    <row r="157" spans="2:12">
      <c r="B157" s="143">
        <v>2</v>
      </c>
      <c r="C157" s="143">
        <v>3</v>
      </c>
      <c r="D157" s="143">
        <v>3</v>
      </c>
      <c r="E157" s="143">
        <v>19</v>
      </c>
      <c r="G157" s="14" t="s">
        <v>278</v>
      </c>
      <c r="H157" s="143" t="s">
        <v>260</v>
      </c>
      <c r="I157" s="143" t="s">
        <v>277</v>
      </c>
      <c r="J157" s="14" t="s">
        <v>1449</v>
      </c>
      <c r="K157" s="14" t="s">
        <v>261</v>
      </c>
      <c r="L157" s="187" t="s">
        <v>48</v>
      </c>
    </row>
    <row r="158" spans="2:12">
      <c r="B158" s="143">
        <v>2</v>
      </c>
      <c r="C158" s="143">
        <v>3</v>
      </c>
      <c r="D158" s="143">
        <v>3</v>
      </c>
      <c r="E158" s="143">
        <v>19</v>
      </c>
      <c r="G158" s="14" t="s">
        <v>278</v>
      </c>
      <c r="H158" s="143" t="s">
        <v>260</v>
      </c>
      <c r="I158" s="143" t="s">
        <v>277</v>
      </c>
      <c r="J158" s="14" t="s">
        <v>1369</v>
      </c>
      <c r="K158" s="14" t="s">
        <v>1370</v>
      </c>
      <c r="L158" s="187" t="s">
        <v>48</v>
      </c>
    </row>
    <row r="159" spans="2:12">
      <c r="B159" s="143">
        <v>2</v>
      </c>
      <c r="C159" s="143">
        <v>3</v>
      </c>
      <c r="D159" s="143">
        <v>3</v>
      </c>
      <c r="E159" s="143">
        <v>19</v>
      </c>
      <c r="G159" s="14" t="s">
        <v>278</v>
      </c>
      <c r="H159" s="143" t="s">
        <v>260</v>
      </c>
      <c r="I159" s="143" t="s">
        <v>277</v>
      </c>
      <c r="J159" s="14" t="s">
        <v>1404</v>
      </c>
      <c r="K159" s="14" t="s">
        <v>1405</v>
      </c>
      <c r="L159" s="187" t="s">
        <v>48</v>
      </c>
    </row>
    <row r="160" spans="2:12">
      <c r="B160" s="143">
        <v>2</v>
      </c>
      <c r="C160" s="143">
        <v>3</v>
      </c>
      <c r="D160" s="143">
        <v>3</v>
      </c>
      <c r="E160" s="143">
        <v>19</v>
      </c>
      <c r="G160" s="14" t="s">
        <v>278</v>
      </c>
      <c r="H160" s="143" t="s">
        <v>260</v>
      </c>
      <c r="I160" s="143" t="s">
        <v>277</v>
      </c>
      <c r="J160" s="14" t="s">
        <v>115</v>
      </c>
      <c r="K160" s="14" t="s">
        <v>114</v>
      </c>
      <c r="L160" s="187" t="s">
        <v>48</v>
      </c>
    </row>
    <row r="161" spans="2:12">
      <c r="B161" s="143">
        <v>2</v>
      </c>
      <c r="C161" s="143">
        <v>3</v>
      </c>
      <c r="D161" s="143">
        <v>3</v>
      </c>
      <c r="E161" s="143">
        <v>19</v>
      </c>
      <c r="G161" s="14" t="s">
        <v>278</v>
      </c>
      <c r="H161" s="143" t="s">
        <v>260</v>
      </c>
      <c r="I161" s="143" t="s">
        <v>277</v>
      </c>
      <c r="J161" s="14" t="s">
        <v>112</v>
      </c>
      <c r="K161" s="14" t="s">
        <v>111</v>
      </c>
      <c r="L161" s="187" t="s">
        <v>48</v>
      </c>
    </row>
    <row r="162" spans="2:12">
      <c r="B162" s="176">
        <v>2</v>
      </c>
      <c r="C162" s="176">
        <v>3</v>
      </c>
      <c r="D162" s="176">
        <v>3</v>
      </c>
      <c r="E162" s="177">
        <v>20</v>
      </c>
      <c r="F162" s="172"/>
      <c r="G162" s="173" t="s">
        <v>252</v>
      </c>
      <c r="H162" s="172"/>
      <c r="I162" s="172"/>
      <c r="J162" s="174"/>
      <c r="K162" s="172"/>
      <c r="L162" s="175"/>
    </row>
    <row r="163" spans="2:12">
      <c r="B163" s="182">
        <v>2</v>
      </c>
      <c r="C163" s="182">
        <v>3</v>
      </c>
      <c r="D163" s="182">
        <v>3</v>
      </c>
      <c r="E163" s="183">
        <v>20</v>
      </c>
      <c r="F163" s="178"/>
      <c r="G163" s="179" t="s">
        <v>252</v>
      </c>
      <c r="H163" s="178" t="s">
        <v>1236</v>
      </c>
      <c r="I163" s="178" t="s">
        <v>1237</v>
      </c>
      <c r="J163" s="180"/>
      <c r="K163" s="178"/>
      <c r="L163" s="181"/>
    </row>
    <row r="164" spans="2:12">
      <c r="B164" s="143">
        <v>2</v>
      </c>
      <c r="C164" s="143">
        <v>3</v>
      </c>
      <c r="D164" s="143">
        <v>3</v>
      </c>
      <c r="E164" s="143">
        <v>20</v>
      </c>
      <c r="G164" s="14" t="s">
        <v>252</v>
      </c>
      <c r="H164" s="143" t="s">
        <v>1236</v>
      </c>
      <c r="I164" s="143" t="s">
        <v>1237</v>
      </c>
      <c r="J164" s="14" t="s">
        <v>1238</v>
      </c>
      <c r="K164" s="14" t="s">
        <v>1239</v>
      </c>
      <c r="L164" s="187" t="s">
        <v>48</v>
      </c>
    </row>
    <row r="165" spans="2:12">
      <c r="B165" s="189">
        <v>2</v>
      </c>
      <c r="C165" s="189">
        <v>3</v>
      </c>
      <c r="D165" s="189">
        <v>3</v>
      </c>
      <c r="E165" s="189">
        <v>20</v>
      </c>
      <c r="F165" s="190"/>
      <c r="G165" s="190" t="s">
        <v>252</v>
      </c>
      <c r="H165" s="189" t="s">
        <v>1236</v>
      </c>
      <c r="I165" s="189" t="s">
        <v>1237</v>
      </c>
      <c r="J165" s="190" t="s">
        <v>1450</v>
      </c>
      <c r="K165" s="190" t="s">
        <v>1451</v>
      </c>
      <c r="L165" s="191" t="s">
        <v>48</v>
      </c>
    </row>
    <row r="166" spans="2:12">
      <c r="B166" s="143">
        <v>2</v>
      </c>
      <c r="C166" s="143">
        <v>3</v>
      </c>
      <c r="D166" s="143">
        <v>3</v>
      </c>
      <c r="E166" s="143">
        <v>20</v>
      </c>
      <c r="G166" s="14" t="s">
        <v>252</v>
      </c>
      <c r="H166" s="143" t="s">
        <v>1236</v>
      </c>
      <c r="I166" s="143" t="s">
        <v>1237</v>
      </c>
      <c r="J166" s="14" t="s">
        <v>1452</v>
      </c>
      <c r="K166" s="14" t="s">
        <v>1153</v>
      </c>
      <c r="L166" s="187" t="s">
        <v>48</v>
      </c>
    </row>
    <row r="167" spans="2:12">
      <c r="B167" s="143">
        <v>2</v>
      </c>
      <c r="C167" s="143">
        <v>3</v>
      </c>
      <c r="D167" s="143">
        <v>3</v>
      </c>
      <c r="E167" s="143">
        <v>20</v>
      </c>
      <c r="G167" s="14" t="s">
        <v>252</v>
      </c>
      <c r="H167" s="143" t="s">
        <v>1236</v>
      </c>
      <c r="I167" s="143" t="s">
        <v>1237</v>
      </c>
      <c r="J167" s="14" t="s">
        <v>1230</v>
      </c>
      <c r="K167" s="14" t="s">
        <v>1231</v>
      </c>
      <c r="L167" s="187" t="s">
        <v>48</v>
      </c>
    </row>
    <row r="168" spans="2:12">
      <c r="B168" s="182">
        <v>2</v>
      </c>
      <c r="C168" s="182">
        <v>3</v>
      </c>
      <c r="D168" s="182">
        <v>3</v>
      </c>
      <c r="E168" s="183">
        <v>20</v>
      </c>
      <c r="F168" s="178"/>
      <c r="G168" s="179" t="s">
        <v>252</v>
      </c>
      <c r="H168" s="178" t="s">
        <v>258</v>
      </c>
      <c r="I168" s="178" t="s">
        <v>259</v>
      </c>
      <c r="J168" s="180"/>
      <c r="K168" s="178"/>
      <c r="L168" s="181"/>
    </row>
    <row r="169" spans="2:12">
      <c r="B169" s="143">
        <v>2</v>
      </c>
      <c r="C169" s="143">
        <v>3</v>
      </c>
      <c r="D169" s="143">
        <v>3</v>
      </c>
      <c r="E169" s="143">
        <v>20</v>
      </c>
      <c r="G169" s="14" t="s">
        <v>252</v>
      </c>
      <c r="H169" s="143" t="s">
        <v>258</v>
      </c>
      <c r="I169" s="143" t="s">
        <v>259</v>
      </c>
      <c r="J169" s="14" t="s">
        <v>256</v>
      </c>
      <c r="K169" s="14" t="s">
        <v>1150</v>
      </c>
      <c r="L169" s="187" t="s">
        <v>48</v>
      </c>
    </row>
    <row r="170" spans="2:12">
      <c r="B170" s="182">
        <v>2</v>
      </c>
      <c r="C170" s="182">
        <v>3</v>
      </c>
      <c r="D170" s="182">
        <v>3</v>
      </c>
      <c r="E170" s="183">
        <v>20</v>
      </c>
      <c r="F170" s="178"/>
      <c r="G170" s="179" t="s">
        <v>252</v>
      </c>
      <c r="H170" s="178" t="s">
        <v>254</v>
      </c>
      <c r="I170" s="178" t="s">
        <v>257</v>
      </c>
      <c r="J170" s="180"/>
      <c r="K170" s="178"/>
      <c r="L170" s="181"/>
    </row>
    <row r="171" spans="2:12">
      <c r="B171" s="143">
        <v>2</v>
      </c>
      <c r="C171" s="143">
        <v>3</v>
      </c>
      <c r="D171" s="143">
        <v>3</v>
      </c>
      <c r="E171" s="143">
        <v>20</v>
      </c>
      <c r="G171" s="14" t="s">
        <v>252</v>
      </c>
      <c r="H171" s="143" t="s">
        <v>254</v>
      </c>
      <c r="I171" s="143" t="s">
        <v>257</v>
      </c>
      <c r="J171" s="14" t="s">
        <v>256</v>
      </c>
      <c r="K171" s="14" t="s">
        <v>1150</v>
      </c>
      <c r="L171" s="187" t="s">
        <v>48</v>
      </c>
    </row>
    <row r="172" spans="2:12">
      <c r="B172" s="143">
        <v>2</v>
      </c>
      <c r="C172" s="143">
        <v>3</v>
      </c>
      <c r="D172" s="143">
        <v>3</v>
      </c>
      <c r="E172" s="143">
        <v>20</v>
      </c>
      <c r="G172" s="14" t="s">
        <v>252</v>
      </c>
      <c r="H172" s="143" t="s">
        <v>254</v>
      </c>
      <c r="I172" s="143" t="s">
        <v>257</v>
      </c>
      <c r="J172" s="14" t="s">
        <v>1240</v>
      </c>
      <c r="K172" s="14" t="s">
        <v>255</v>
      </c>
      <c r="L172" s="187" t="s">
        <v>48</v>
      </c>
    </row>
    <row r="173" spans="2:12">
      <c r="B173" s="170">
        <v>2</v>
      </c>
      <c r="C173" s="170">
        <v>3</v>
      </c>
      <c r="D173" s="170">
        <v>4</v>
      </c>
      <c r="E173" s="171"/>
      <c r="F173" s="166"/>
      <c r="G173" s="167"/>
      <c r="H173" s="166"/>
      <c r="I173" s="166"/>
      <c r="J173" s="168"/>
      <c r="K173" s="166" t="s">
        <v>967</v>
      </c>
      <c r="L173" s="169"/>
    </row>
    <row r="174" spans="2:12">
      <c r="B174" s="176">
        <v>2</v>
      </c>
      <c r="C174" s="176">
        <v>3</v>
      </c>
      <c r="D174" s="176">
        <v>4</v>
      </c>
      <c r="E174" s="177">
        <v>1</v>
      </c>
      <c r="F174" s="172"/>
      <c r="G174" s="173" t="s">
        <v>344</v>
      </c>
      <c r="H174" s="172"/>
      <c r="I174" s="172"/>
      <c r="J174" s="174"/>
      <c r="K174" s="172"/>
      <c r="L174" s="175"/>
    </row>
    <row r="175" spans="2:12">
      <c r="B175" s="182">
        <v>2</v>
      </c>
      <c r="C175" s="182">
        <v>3</v>
      </c>
      <c r="D175" s="182">
        <v>4</v>
      </c>
      <c r="E175" s="183">
        <v>1</v>
      </c>
      <c r="F175" s="178"/>
      <c r="G175" s="179" t="s">
        <v>344</v>
      </c>
      <c r="H175" s="178" t="s">
        <v>147</v>
      </c>
      <c r="I175" s="178" t="s">
        <v>148</v>
      </c>
      <c r="J175" s="180"/>
      <c r="K175" s="178"/>
      <c r="L175" s="181"/>
    </row>
    <row r="176" spans="2:12">
      <c r="B176" s="143">
        <v>2</v>
      </c>
      <c r="C176" s="143">
        <v>3</v>
      </c>
      <c r="D176" s="143">
        <v>4</v>
      </c>
      <c r="E176" s="143">
        <v>1</v>
      </c>
      <c r="G176" s="14" t="s">
        <v>344</v>
      </c>
      <c r="H176" s="143" t="s">
        <v>147</v>
      </c>
      <c r="I176" s="143" t="s">
        <v>148</v>
      </c>
      <c r="J176" s="14" t="s">
        <v>131</v>
      </c>
      <c r="K176" s="14" t="s">
        <v>130</v>
      </c>
      <c r="L176" s="187" t="s">
        <v>48</v>
      </c>
    </row>
    <row r="177" spans="2:12">
      <c r="B177" s="189">
        <v>2</v>
      </c>
      <c r="C177" s="189">
        <v>3</v>
      </c>
      <c r="D177" s="189">
        <v>4</v>
      </c>
      <c r="E177" s="189">
        <v>1</v>
      </c>
      <c r="F177" s="190"/>
      <c r="G177" s="190" t="s">
        <v>344</v>
      </c>
      <c r="H177" s="189" t="s">
        <v>147</v>
      </c>
      <c r="I177" s="189" t="s">
        <v>148</v>
      </c>
      <c r="J177" s="190" t="s">
        <v>1151</v>
      </c>
      <c r="K177" s="190" t="s">
        <v>1152</v>
      </c>
      <c r="L177" s="191" t="s">
        <v>48</v>
      </c>
    </row>
    <row r="178" spans="2:12">
      <c r="B178" s="143">
        <v>2</v>
      </c>
      <c r="C178" s="143">
        <v>3</v>
      </c>
      <c r="D178" s="143">
        <v>4</v>
      </c>
      <c r="E178" s="143">
        <v>1</v>
      </c>
      <c r="G178" s="14" t="s">
        <v>344</v>
      </c>
      <c r="H178" s="143" t="s">
        <v>147</v>
      </c>
      <c r="I178" s="143" t="s">
        <v>148</v>
      </c>
      <c r="J178" s="14" t="s">
        <v>1369</v>
      </c>
      <c r="K178" s="14" t="s">
        <v>1370</v>
      </c>
      <c r="L178" s="187" t="s">
        <v>48</v>
      </c>
    </row>
    <row r="179" spans="2:12">
      <c r="B179" s="143">
        <v>2</v>
      </c>
      <c r="C179" s="143">
        <v>3</v>
      </c>
      <c r="D179" s="143">
        <v>4</v>
      </c>
      <c r="E179" s="143">
        <v>1</v>
      </c>
      <c r="G179" s="14" t="s">
        <v>344</v>
      </c>
      <c r="H179" s="143" t="s">
        <v>147</v>
      </c>
      <c r="I179" s="143" t="s">
        <v>148</v>
      </c>
      <c r="J179" s="14" t="s">
        <v>112</v>
      </c>
      <c r="K179" s="14" t="s">
        <v>111</v>
      </c>
      <c r="L179" s="187" t="s">
        <v>48</v>
      </c>
    </row>
    <row r="180" spans="2:12">
      <c r="B180" s="176">
        <v>2</v>
      </c>
      <c r="C180" s="176">
        <v>3</v>
      </c>
      <c r="D180" s="176">
        <v>4</v>
      </c>
      <c r="E180" s="177">
        <v>2</v>
      </c>
      <c r="F180" s="172"/>
      <c r="G180" s="173" t="s">
        <v>149</v>
      </c>
      <c r="H180" s="172"/>
      <c r="I180" s="172"/>
      <c r="J180" s="174"/>
      <c r="K180" s="172"/>
      <c r="L180" s="175"/>
    </row>
    <row r="181" spans="2:12">
      <c r="B181" s="182">
        <v>2</v>
      </c>
      <c r="C181" s="182">
        <v>3</v>
      </c>
      <c r="D181" s="182">
        <v>4</v>
      </c>
      <c r="E181" s="183">
        <v>2</v>
      </c>
      <c r="F181" s="178"/>
      <c r="G181" s="179" t="s">
        <v>149</v>
      </c>
      <c r="H181" s="178" t="s">
        <v>147</v>
      </c>
      <c r="I181" s="178" t="s">
        <v>148</v>
      </c>
      <c r="J181" s="180"/>
      <c r="K181" s="178"/>
      <c r="L181" s="181"/>
    </row>
    <row r="182" spans="2:12">
      <c r="B182" s="143">
        <v>2</v>
      </c>
      <c r="C182" s="143">
        <v>3</v>
      </c>
      <c r="D182" s="143">
        <v>4</v>
      </c>
      <c r="E182" s="143">
        <v>2</v>
      </c>
      <c r="G182" s="14" t="s">
        <v>149</v>
      </c>
      <c r="H182" s="143" t="s">
        <v>147</v>
      </c>
      <c r="I182" s="143" t="s">
        <v>148</v>
      </c>
      <c r="J182" s="14" t="s">
        <v>131</v>
      </c>
      <c r="K182" s="14" t="s">
        <v>130</v>
      </c>
      <c r="L182" s="187" t="s">
        <v>48</v>
      </c>
    </row>
    <row r="183" spans="2:12">
      <c r="B183" s="189">
        <v>2</v>
      </c>
      <c r="C183" s="189">
        <v>3</v>
      </c>
      <c r="D183" s="189">
        <v>4</v>
      </c>
      <c r="E183" s="189">
        <v>2</v>
      </c>
      <c r="F183" s="190"/>
      <c r="G183" s="190" t="s">
        <v>149</v>
      </c>
      <c r="H183" s="189" t="s">
        <v>147</v>
      </c>
      <c r="I183" s="189" t="s">
        <v>148</v>
      </c>
      <c r="J183" s="190" t="s">
        <v>1453</v>
      </c>
      <c r="K183" s="190" t="s">
        <v>1454</v>
      </c>
      <c r="L183" s="191" t="s">
        <v>48</v>
      </c>
    </row>
    <row r="184" spans="2:12">
      <c r="B184" s="143">
        <v>2</v>
      </c>
      <c r="C184" s="143">
        <v>3</v>
      </c>
      <c r="D184" s="143">
        <v>4</v>
      </c>
      <c r="E184" s="143">
        <v>2</v>
      </c>
      <c r="G184" s="14" t="s">
        <v>149</v>
      </c>
      <c r="H184" s="143" t="s">
        <v>147</v>
      </c>
      <c r="I184" s="143" t="s">
        <v>148</v>
      </c>
      <c r="J184" s="14" t="s">
        <v>1455</v>
      </c>
      <c r="K184" s="14" t="s">
        <v>184</v>
      </c>
      <c r="L184" s="187" t="s">
        <v>48</v>
      </c>
    </row>
    <row r="185" spans="2:12">
      <c r="B185" s="143">
        <v>2</v>
      </c>
      <c r="C185" s="143">
        <v>3</v>
      </c>
      <c r="D185" s="143">
        <v>4</v>
      </c>
      <c r="E185" s="143">
        <v>2</v>
      </c>
      <c r="G185" s="14" t="s">
        <v>149</v>
      </c>
      <c r="H185" s="143" t="s">
        <v>147</v>
      </c>
      <c r="I185" s="143" t="s">
        <v>148</v>
      </c>
      <c r="J185" s="14" t="s">
        <v>190</v>
      </c>
      <c r="K185" s="14" t="s">
        <v>188</v>
      </c>
      <c r="L185" s="187" t="s">
        <v>48</v>
      </c>
    </row>
    <row r="186" spans="2:12">
      <c r="B186" s="143">
        <v>2</v>
      </c>
      <c r="C186" s="143">
        <v>3</v>
      </c>
      <c r="D186" s="143">
        <v>4</v>
      </c>
      <c r="E186" s="143">
        <v>2</v>
      </c>
      <c r="G186" s="14" t="s">
        <v>149</v>
      </c>
      <c r="H186" s="143" t="s">
        <v>147</v>
      </c>
      <c r="I186" s="143" t="s">
        <v>148</v>
      </c>
      <c r="J186" s="14" t="s">
        <v>1456</v>
      </c>
      <c r="K186" s="14" t="s">
        <v>187</v>
      </c>
      <c r="L186" s="187" t="s">
        <v>48</v>
      </c>
    </row>
    <row r="187" spans="2:12">
      <c r="B187" s="143">
        <v>2</v>
      </c>
      <c r="C187" s="143">
        <v>3</v>
      </c>
      <c r="D187" s="143">
        <v>4</v>
      </c>
      <c r="E187" s="143">
        <v>2</v>
      </c>
      <c r="G187" s="14" t="s">
        <v>149</v>
      </c>
      <c r="H187" s="143" t="s">
        <v>147</v>
      </c>
      <c r="I187" s="143" t="s">
        <v>148</v>
      </c>
      <c r="J187" s="14" t="s">
        <v>1457</v>
      </c>
      <c r="K187" s="14" t="s">
        <v>186</v>
      </c>
      <c r="L187" s="187" t="s">
        <v>48</v>
      </c>
    </row>
    <row r="188" spans="2:12">
      <c r="B188" s="143">
        <v>2</v>
      </c>
      <c r="C188" s="143">
        <v>3</v>
      </c>
      <c r="D188" s="143">
        <v>4</v>
      </c>
      <c r="E188" s="143">
        <v>2</v>
      </c>
      <c r="G188" s="14" t="s">
        <v>149</v>
      </c>
      <c r="H188" s="143" t="s">
        <v>147</v>
      </c>
      <c r="I188" s="143" t="s">
        <v>148</v>
      </c>
      <c r="J188" s="14" t="s">
        <v>1458</v>
      </c>
      <c r="K188" s="14" t="s">
        <v>185</v>
      </c>
      <c r="L188" s="187" t="s">
        <v>48</v>
      </c>
    </row>
    <row r="189" spans="2:12">
      <c r="B189" s="143">
        <v>2</v>
      </c>
      <c r="C189" s="143">
        <v>3</v>
      </c>
      <c r="D189" s="143">
        <v>4</v>
      </c>
      <c r="E189" s="143">
        <v>2</v>
      </c>
      <c r="G189" s="14" t="s">
        <v>149</v>
      </c>
      <c r="H189" s="143" t="s">
        <v>147</v>
      </c>
      <c r="I189" s="143" t="s">
        <v>148</v>
      </c>
      <c r="J189" s="14" t="s">
        <v>1151</v>
      </c>
      <c r="K189" s="14" t="s">
        <v>1152</v>
      </c>
      <c r="L189" s="187" t="s">
        <v>48</v>
      </c>
    </row>
    <row r="190" spans="2:12">
      <c r="B190" s="143">
        <v>2</v>
      </c>
      <c r="C190" s="143">
        <v>3</v>
      </c>
      <c r="D190" s="143">
        <v>4</v>
      </c>
      <c r="E190" s="143">
        <v>2</v>
      </c>
      <c r="G190" s="14" t="s">
        <v>149</v>
      </c>
      <c r="H190" s="143" t="s">
        <v>147</v>
      </c>
      <c r="I190" s="143" t="s">
        <v>148</v>
      </c>
      <c r="J190" s="14" t="s">
        <v>245</v>
      </c>
      <c r="K190" s="14" t="s">
        <v>244</v>
      </c>
      <c r="L190" s="187" t="s">
        <v>48</v>
      </c>
    </row>
    <row r="191" spans="2:12">
      <c r="B191" s="189">
        <v>2</v>
      </c>
      <c r="C191" s="189">
        <v>3</v>
      </c>
      <c r="D191" s="189">
        <v>4</v>
      </c>
      <c r="E191" s="189">
        <v>2</v>
      </c>
      <c r="F191" s="190"/>
      <c r="G191" s="190" t="s">
        <v>149</v>
      </c>
      <c r="H191" s="189" t="s">
        <v>147</v>
      </c>
      <c r="I191" s="189" t="s">
        <v>148</v>
      </c>
      <c r="J191" s="190" t="s">
        <v>232</v>
      </c>
      <c r="K191" s="190" t="s">
        <v>1459</v>
      </c>
      <c r="L191" s="191" t="s">
        <v>48</v>
      </c>
    </row>
    <row r="192" spans="2:12">
      <c r="B192" s="189">
        <v>2</v>
      </c>
      <c r="C192" s="189">
        <v>3</v>
      </c>
      <c r="D192" s="189">
        <v>4</v>
      </c>
      <c r="E192" s="189">
        <v>2</v>
      </c>
      <c r="F192" s="190"/>
      <c r="G192" s="190" t="s">
        <v>149</v>
      </c>
      <c r="H192" s="189" t="s">
        <v>147</v>
      </c>
      <c r="I192" s="189" t="s">
        <v>148</v>
      </c>
      <c r="J192" s="190" t="s">
        <v>193</v>
      </c>
      <c r="K192" s="190" t="s">
        <v>1460</v>
      </c>
      <c r="L192" s="191" t="s">
        <v>48</v>
      </c>
    </row>
    <row r="193" spans="2:12">
      <c r="B193" s="143">
        <v>2</v>
      </c>
      <c r="C193" s="143">
        <v>3</v>
      </c>
      <c r="D193" s="143">
        <v>4</v>
      </c>
      <c r="E193" s="143">
        <v>2</v>
      </c>
      <c r="G193" s="14" t="s">
        <v>149</v>
      </c>
      <c r="H193" s="143" t="s">
        <v>147</v>
      </c>
      <c r="I193" s="143" t="s">
        <v>148</v>
      </c>
      <c r="J193" s="14" t="s">
        <v>1461</v>
      </c>
      <c r="K193" s="14" t="s">
        <v>247</v>
      </c>
      <c r="L193" s="187" t="s">
        <v>48</v>
      </c>
    </row>
    <row r="194" spans="2:12">
      <c r="B194" s="143">
        <v>2</v>
      </c>
      <c r="C194" s="143">
        <v>3</v>
      </c>
      <c r="D194" s="143">
        <v>4</v>
      </c>
      <c r="E194" s="143">
        <v>2</v>
      </c>
      <c r="G194" s="14" t="s">
        <v>149</v>
      </c>
      <c r="H194" s="143" t="s">
        <v>147</v>
      </c>
      <c r="I194" s="143" t="s">
        <v>148</v>
      </c>
      <c r="J194" s="14" t="s">
        <v>1462</v>
      </c>
      <c r="K194" s="14" t="s">
        <v>246</v>
      </c>
      <c r="L194" s="187" t="s">
        <v>48</v>
      </c>
    </row>
    <row r="195" spans="2:12">
      <c r="B195" s="143">
        <v>2</v>
      </c>
      <c r="C195" s="143">
        <v>3</v>
      </c>
      <c r="D195" s="143">
        <v>4</v>
      </c>
      <c r="E195" s="143">
        <v>2</v>
      </c>
      <c r="G195" s="14" t="s">
        <v>149</v>
      </c>
      <c r="H195" s="143" t="s">
        <v>147</v>
      </c>
      <c r="I195" s="143" t="s">
        <v>148</v>
      </c>
      <c r="J195" s="14" t="s">
        <v>1463</v>
      </c>
      <c r="K195" s="14" t="s">
        <v>248</v>
      </c>
      <c r="L195" s="187" t="s">
        <v>48</v>
      </c>
    </row>
    <row r="196" spans="2:12">
      <c r="B196" s="189">
        <v>2</v>
      </c>
      <c r="C196" s="189">
        <v>3</v>
      </c>
      <c r="D196" s="189">
        <v>4</v>
      </c>
      <c r="E196" s="189">
        <v>2</v>
      </c>
      <c r="F196" s="190"/>
      <c r="G196" s="190" t="s">
        <v>149</v>
      </c>
      <c r="H196" s="189" t="s">
        <v>147</v>
      </c>
      <c r="I196" s="189" t="s">
        <v>148</v>
      </c>
      <c r="J196" s="190" t="s">
        <v>1464</v>
      </c>
      <c r="K196" s="190" t="s">
        <v>1465</v>
      </c>
      <c r="L196" s="191" t="s">
        <v>48</v>
      </c>
    </row>
    <row r="197" spans="2:12">
      <c r="B197" s="189">
        <v>2</v>
      </c>
      <c r="C197" s="189">
        <v>3</v>
      </c>
      <c r="D197" s="189">
        <v>4</v>
      </c>
      <c r="E197" s="189">
        <v>2</v>
      </c>
      <c r="F197" s="190"/>
      <c r="G197" s="190" t="s">
        <v>149</v>
      </c>
      <c r="H197" s="189" t="s">
        <v>147</v>
      </c>
      <c r="I197" s="189" t="s">
        <v>148</v>
      </c>
      <c r="J197" s="190" t="s">
        <v>1466</v>
      </c>
      <c r="K197" s="190" t="s">
        <v>1467</v>
      </c>
      <c r="L197" s="191" t="s">
        <v>48</v>
      </c>
    </row>
    <row r="198" spans="2:12">
      <c r="B198" s="143">
        <v>2</v>
      </c>
      <c r="C198" s="143">
        <v>3</v>
      </c>
      <c r="D198" s="143">
        <v>4</v>
      </c>
      <c r="E198" s="143">
        <v>2</v>
      </c>
      <c r="G198" s="14" t="s">
        <v>149</v>
      </c>
      <c r="H198" s="143" t="s">
        <v>147</v>
      </c>
      <c r="I198" s="143" t="s">
        <v>148</v>
      </c>
      <c r="J198" s="14" t="s">
        <v>1369</v>
      </c>
      <c r="K198" s="14" t="s">
        <v>1370</v>
      </c>
      <c r="L198" s="187" t="s">
        <v>48</v>
      </c>
    </row>
    <row r="199" spans="2:12">
      <c r="B199" s="143">
        <v>2</v>
      </c>
      <c r="C199" s="143">
        <v>3</v>
      </c>
      <c r="D199" s="143">
        <v>4</v>
      </c>
      <c r="E199" s="143">
        <v>2</v>
      </c>
      <c r="G199" s="14" t="s">
        <v>149</v>
      </c>
      <c r="H199" s="143" t="s">
        <v>147</v>
      </c>
      <c r="I199" s="143" t="s">
        <v>148</v>
      </c>
      <c r="J199" s="14" t="s">
        <v>1404</v>
      </c>
      <c r="K199" s="14" t="s">
        <v>1405</v>
      </c>
      <c r="L199" s="187" t="s">
        <v>48</v>
      </c>
    </row>
    <row r="200" spans="2:12">
      <c r="B200" s="143">
        <v>2</v>
      </c>
      <c r="C200" s="143">
        <v>3</v>
      </c>
      <c r="D200" s="143">
        <v>4</v>
      </c>
      <c r="E200" s="143">
        <v>2</v>
      </c>
      <c r="G200" s="14" t="s">
        <v>149</v>
      </c>
      <c r="H200" s="143" t="s">
        <v>147</v>
      </c>
      <c r="I200" s="143" t="s">
        <v>148</v>
      </c>
      <c r="J200" s="14" t="s">
        <v>115</v>
      </c>
      <c r="K200" s="14" t="s">
        <v>114</v>
      </c>
      <c r="L200" s="187" t="s">
        <v>48</v>
      </c>
    </row>
    <row r="201" spans="2:12">
      <c r="B201" s="143">
        <v>2</v>
      </c>
      <c r="C201" s="143">
        <v>3</v>
      </c>
      <c r="D201" s="143">
        <v>4</v>
      </c>
      <c r="E201" s="143">
        <v>2</v>
      </c>
      <c r="G201" s="14" t="s">
        <v>149</v>
      </c>
      <c r="H201" s="143" t="s">
        <v>147</v>
      </c>
      <c r="I201" s="143" t="s">
        <v>148</v>
      </c>
      <c r="J201" s="14" t="s">
        <v>1230</v>
      </c>
      <c r="K201" s="14" t="s">
        <v>1231</v>
      </c>
      <c r="L201" s="187" t="s">
        <v>48</v>
      </c>
    </row>
    <row r="202" spans="2:12">
      <c r="B202" s="143">
        <v>2</v>
      </c>
      <c r="C202" s="143">
        <v>3</v>
      </c>
      <c r="D202" s="143">
        <v>4</v>
      </c>
      <c r="E202" s="143">
        <v>2</v>
      </c>
      <c r="G202" s="14" t="s">
        <v>149</v>
      </c>
      <c r="H202" s="143" t="s">
        <v>147</v>
      </c>
      <c r="I202" s="143" t="s">
        <v>148</v>
      </c>
      <c r="J202" s="14" t="s">
        <v>112</v>
      </c>
      <c r="K202" s="14" t="s">
        <v>111</v>
      </c>
      <c r="L202" s="187" t="s">
        <v>48</v>
      </c>
    </row>
    <row r="203" spans="2:12">
      <c r="B203" s="189">
        <v>2</v>
      </c>
      <c r="C203" s="189">
        <v>3</v>
      </c>
      <c r="D203" s="189">
        <v>4</v>
      </c>
      <c r="E203" s="189">
        <v>2</v>
      </c>
      <c r="F203" s="190"/>
      <c r="G203" s="190" t="s">
        <v>149</v>
      </c>
      <c r="H203" s="189" t="s">
        <v>147</v>
      </c>
      <c r="I203" s="189" t="s">
        <v>148</v>
      </c>
      <c r="J203" s="190" t="s">
        <v>1469</v>
      </c>
      <c r="K203" s="190" t="s">
        <v>1470</v>
      </c>
      <c r="L203" s="191" t="s">
        <v>48</v>
      </c>
    </row>
    <row r="204" spans="2:12">
      <c r="B204" s="189">
        <v>2</v>
      </c>
      <c r="C204" s="189">
        <v>3</v>
      </c>
      <c r="D204" s="189">
        <v>4</v>
      </c>
      <c r="E204" s="189">
        <v>2</v>
      </c>
      <c r="F204" s="190"/>
      <c r="G204" s="190" t="s">
        <v>149</v>
      </c>
      <c r="H204" s="189" t="s">
        <v>147</v>
      </c>
      <c r="I204" s="189" t="s">
        <v>148</v>
      </c>
      <c r="J204" s="190" t="s">
        <v>1471</v>
      </c>
      <c r="K204" s="190" t="s">
        <v>1472</v>
      </c>
      <c r="L204" s="191" t="s">
        <v>48</v>
      </c>
    </row>
    <row r="205" spans="2:12">
      <c r="B205" s="189">
        <v>2</v>
      </c>
      <c r="C205" s="189">
        <v>3</v>
      </c>
      <c r="D205" s="189">
        <v>4</v>
      </c>
      <c r="E205" s="189">
        <v>2</v>
      </c>
      <c r="F205" s="190"/>
      <c r="G205" s="190" t="s">
        <v>149</v>
      </c>
      <c r="H205" s="189" t="s">
        <v>147</v>
      </c>
      <c r="I205" s="189" t="s">
        <v>148</v>
      </c>
      <c r="J205" s="190" t="s">
        <v>1473</v>
      </c>
      <c r="K205" s="190" t="s">
        <v>1474</v>
      </c>
      <c r="L205" s="191" t="s">
        <v>48</v>
      </c>
    </row>
    <row r="206" spans="2:12">
      <c r="B206" s="176">
        <v>2</v>
      </c>
      <c r="C206" s="176">
        <v>3</v>
      </c>
      <c r="D206" s="176">
        <v>4</v>
      </c>
      <c r="E206" s="177">
        <v>14</v>
      </c>
      <c r="F206" s="172"/>
      <c r="G206" s="173" t="s">
        <v>201</v>
      </c>
      <c r="H206" s="172"/>
      <c r="I206" s="172"/>
      <c r="J206" s="174"/>
      <c r="K206" s="172"/>
      <c r="L206" s="175"/>
    </row>
    <row r="207" spans="2:12">
      <c r="B207" s="182">
        <v>2</v>
      </c>
      <c r="C207" s="182">
        <v>3</v>
      </c>
      <c r="D207" s="182">
        <v>4</v>
      </c>
      <c r="E207" s="183">
        <v>14</v>
      </c>
      <c r="F207" s="178"/>
      <c r="G207" s="179" t="s">
        <v>201</v>
      </c>
      <c r="H207" s="178" t="s">
        <v>182</v>
      </c>
      <c r="I207" s="178" t="s">
        <v>191</v>
      </c>
      <c r="J207" s="180"/>
      <c r="K207" s="178"/>
      <c r="L207" s="181"/>
    </row>
    <row r="208" spans="2:12">
      <c r="B208" s="143">
        <v>2</v>
      </c>
      <c r="C208" s="143">
        <v>3</v>
      </c>
      <c r="D208" s="143">
        <v>4</v>
      </c>
      <c r="E208" s="143">
        <v>14</v>
      </c>
      <c r="G208" s="14" t="s">
        <v>201</v>
      </c>
      <c r="H208" s="143" t="s">
        <v>182</v>
      </c>
      <c r="I208" s="143" t="s">
        <v>191</v>
      </c>
      <c r="J208" s="14" t="s">
        <v>131</v>
      </c>
      <c r="K208" s="14" t="s">
        <v>130</v>
      </c>
      <c r="L208" s="187" t="s">
        <v>48</v>
      </c>
    </row>
    <row r="209" spans="2:12">
      <c r="B209" s="143">
        <v>2</v>
      </c>
      <c r="C209" s="143">
        <v>3</v>
      </c>
      <c r="D209" s="143">
        <v>4</v>
      </c>
      <c r="E209" s="143">
        <v>14</v>
      </c>
      <c r="G209" s="14" t="s">
        <v>201</v>
      </c>
      <c r="H209" s="143" t="s">
        <v>182</v>
      </c>
      <c r="I209" s="143" t="s">
        <v>191</v>
      </c>
      <c r="J209" s="14" t="s">
        <v>1475</v>
      </c>
      <c r="K209" s="14" t="s">
        <v>251</v>
      </c>
      <c r="L209" s="187" t="s">
        <v>48</v>
      </c>
    </row>
    <row r="210" spans="2:12">
      <c r="B210" s="143">
        <v>2</v>
      </c>
      <c r="C210" s="143">
        <v>3</v>
      </c>
      <c r="D210" s="143">
        <v>4</v>
      </c>
      <c r="E210" s="143">
        <v>14</v>
      </c>
      <c r="G210" s="14" t="s">
        <v>201</v>
      </c>
      <c r="H210" s="143" t="s">
        <v>182</v>
      </c>
      <c r="I210" s="143" t="s">
        <v>191</v>
      </c>
      <c r="J210" s="14" t="s">
        <v>1476</v>
      </c>
      <c r="K210" s="14" t="s">
        <v>250</v>
      </c>
      <c r="L210" s="187" t="s">
        <v>48</v>
      </c>
    </row>
    <row r="211" spans="2:12">
      <c r="B211" s="143">
        <v>2</v>
      </c>
      <c r="C211" s="143">
        <v>3</v>
      </c>
      <c r="D211" s="143">
        <v>4</v>
      </c>
      <c r="E211" s="143">
        <v>14</v>
      </c>
      <c r="G211" s="14" t="s">
        <v>201</v>
      </c>
      <c r="H211" s="143" t="s">
        <v>182</v>
      </c>
      <c r="I211" s="143" t="s">
        <v>191</v>
      </c>
      <c r="J211" s="14" t="s">
        <v>1477</v>
      </c>
      <c r="K211" s="14" t="s">
        <v>1478</v>
      </c>
      <c r="L211" s="187" t="s">
        <v>48</v>
      </c>
    </row>
    <row r="212" spans="2:12">
      <c r="B212" s="143">
        <v>2</v>
      </c>
      <c r="C212" s="143">
        <v>3</v>
      </c>
      <c r="D212" s="143">
        <v>4</v>
      </c>
      <c r="E212" s="143">
        <v>14</v>
      </c>
      <c r="G212" s="14" t="s">
        <v>201</v>
      </c>
      <c r="H212" s="143" t="s">
        <v>182</v>
      </c>
      <c r="I212" s="143" t="s">
        <v>191</v>
      </c>
      <c r="J212" s="14" t="s">
        <v>243</v>
      </c>
      <c r="K212" s="14" t="s">
        <v>242</v>
      </c>
      <c r="L212" s="187" t="s">
        <v>48</v>
      </c>
    </row>
    <row r="213" spans="2:12">
      <c r="B213" s="143">
        <v>2</v>
      </c>
      <c r="C213" s="143">
        <v>3</v>
      </c>
      <c r="D213" s="143">
        <v>4</v>
      </c>
      <c r="E213" s="143">
        <v>14</v>
      </c>
      <c r="G213" s="14" t="s">
        <v>201</v>
      </c>
      <c r="H213" s="143" t="s">
        <v>182</v>
      </c>
      <c r="I213" s="143" t="s">
        <v>191</v>
      </c>
      <c r="J213" s="14" t="s">
        <v>1369</v>
      </c>
      <c r="K213" s="14" t="s">
        <v>1370</v>
      </c>
      <c r="L213" s="187" t="s">
        <v>48</v>
      </c>
    </row>
    <row r="214" spans="2:12">
      <c r="B214" s="143">
        <v>2</v>
      </c>
      <c r="C214" s="143">
        <v>3</v>
      </c>
      <c r="D214" s="143">
        <v>4</v>
      </c>
      <c r="E214" s="143">
        <v>14</v>
      </c>
      <c r="G214" s="14" t="s">
        <v>201</v>
      </c>
      <c r="H214" s="143" t="s">
        <v>182</v>
      </c>
      <c r="I214" s="143" t="s">
        <v>191</v>
      </c>
      <c r="J214" s="14" t="s">
        <v>1404</v>
      </c>
      <c r="K214" s="14" t="s">
        <v>1405</v>
      </c>
      <c r="L214" s="187" t="s">
        <v>48</v>
      </c>
    </row>
    <row r="215" spans="2:12">
      <c r="B215" s="143">
        <v>2</v>
      </c>
      <c r="C215" s="143">
        <v>3</v>
      </c>
      <c r="D215" s="143">
        <v>4</v>
      </c>
      <c r="E215" s="143">
        <v>14</v>
      </c>
      <c r="G215" s="14" t="s">
        <v>201</v>
      </c>
      <c r="H215" s="143" t="s">
        <v>182</v>
      </c>
      <c r="I215" s="143" t="s">
        <v>191</v>
      </c>
      <c r="J215" s="14" t="s">
        <v>115</v>
      </c>
      <c r="K215" s="14" t="s">
        <v>114</v>
      </c>
      <c r="L215" s="187" t="s">
        <v>48</v>
      </c>
    </row>
    <row r="216" spans="2:12">
      <c r="B216" s="182">
        <v>2</v>
      </c>
      <c r="C216" s="182">
        <v>3</v>
      </c>
      <c r="D216" s="182">
        <v>4</v>
      </c>
      <c r="E216" s="183">
        <v>14</v>
      </c>
      <c r="F216" s="178"/>
      <c r="G216" s="179" t="s">
        <v>201</v>
      </c>
      <c r="H216" s="178" t="s">
        <v>138</v>
      </c>
      <c r="I216" s="178" t="s">
        <v>141</v>
      </c>
      <c r="J216" s="180"/>
      <c r="K216" s="178"/>
      <c r="L216" s="181"/>
    </row>
    <row r="217" spans="2:12">
      <c r="B217" s="143">
        <v>2</v>
      </c>
      <c r="C217" s="143">
        <v>3</v>
      </c>
      <c r="D217" s="143">
        <v>4</v>
      </c>
      <c r="E217" s="143">
        <v>14</v>
      </c>
      <c r="G217" s="14" t="s">
        <v>201</v>
      </c>
      <c r="H217" s="143" t="s">
        <v>138</v>
      </c>
      <c r="I217" s="143" t="s">
        <v>141</v>
      </c>
      <c r="J217" s="14" t="s">
        <v>1479</v>
      </c>
      <c r="K217" s="14" t="s">
        <v>240</v>
      </c>
      <c r="L217" s="187" t="s">
        <v>48</v>
      </c>
    </row>
    <row r="218" spans="2:12">
      <c r="B218" s="143">
        <v>2</v>
      </c>
      <c r="C218" s="143">
        <v>3</v>
      </c>
      <c r="D218" s="143">
        <v>4</v>
      </c>
      <c r="E218" s="143">
        <v>14</v>
      </c>
      <c r="G218" s="14" t="s">
        <v>201</v>
      </c>
      <c r="H218" s="143" t="s">
        <v>138</v>
      </c>
      <c r="I218" s="143" t="s">
        <v>141</v>
      </c>
      <c r="J218" s="14" t="s">
        <v>1480</v>
      </c>
      <c r="K218" s="14" t="s">
        <v>239</v>
      </c>
      <c r="L218" s="187" t="s">
        <v>48</v>
      </c>
    </row>
    <row r="219" spans="2:12">
      <c r="B219" s="143">
        <v>2</v>
      </c>
      <c r="C219" s="143">
        <v>3</v>
      </c>
      <c r="D219" s="143">
        <v>4</v>
      </c>
      <c r="E219" s="143">
        <v>14</v>
      </c>
      <c r="G219" s="14" t="s">
        <v>201</v>
      </c>
      <c r="H219" s="143" t="s">
        <v>138</v>
      </c>
      <c r="I219" s="143" t="s">
        <v>141</v>
      </c>
      <c r="J219" s="14" t="s">
        <v>1481</v>
      </c>
      <c r="K219" s="14" t="s">
        <v>241</v>
      </c>
      <c r="L219" s="187" t="s">
        <v>48</v>
      </c>
    </row>
    <row r="220" spans="2:12">
      <c r="B220" s="143">
        <v>2</v>
      </c>
      <c r="C220" s="143">
        <v>3</v>
      </c>
      <c r="D220" s="143">
        <v>4</v>
      </c>
      <c r="E220" s="143">
        <v>14</v>
      </c>
      <c r="G220" s="14" t="s">
        <v>201</v>
      </c>
      <c r="H220" s="143" t="s">
        <v>138</v>
      </c>
      <c r="I220" s="143" t="s">
        <v>141</v>
      </c>
      <c r="J220" s="14" t="s">
        <v>1369</v>
      </c>
      <c r="K220" s="14" t="s">
        <v>1370</v>
      </c>
      <c r="L220" s="187" t="s">
        <v>48</v>
      </c>
    </row>
    <row r="221" spans="2:12">
      <c r="B221" s="143">
        <v>2</v>
      </c>
      <c r="C221" s="143">
        <v>3</v>
      </c>
      <c r="D221" s="143">
        <v>4</v>
      </c>
      <c r="E221" s="143">
        <v>14</v>
      </c>
      <c r="G221" s="14" t="s">
        <v>201</v>
      </c>
      <c r="H221" s="143" t="s">
        <v>138</v>
      </c>
      <c r="I221" s="143" t="s">
        <v>141</v>
      </c>
      <c r="J221" s="14" t="s">
        <v>1404</v>
      </c>
      <c r="K221" s="14" t="s">
        <v>1405</v>
      </c>
      <c r="L221" s="187" t="s">
        <v>48</v>
      </c>
    </row>
    <row r="222" spans="2:12">
      <c r="B222" s="143">
        <v>2</v>
      </c>
      <c r="C222" s="143">
        <v>3</v>
      </c>
      <c r="D222" s="143">
        <v>4</v>
      </c>
      <c r="E222" s="143">
        <v>14</v>
      </c>
      <c r="G222" s="14" t="s">
        <v>201</v>
      </c>
      <c r="H222" s="143" t="s">
        <v>138</v>
      </c>
      <c r="I222" s="143" t="s">
        <v>141</v>
      </c>
      <c r="J222" s="14" t="s">
        <v>115</v>
      </c>
      <c r="K222" s="14" t="s">
        <v>114</v>
      </c>
      <c r="L222" s="187" t="s">
        <v>48</v>
      </c>
    </row>
    <row r="223" spans="2:12">
      <c r="B223" s="143">
        <v>2</v>
      </c>
      <c r="C223" s="143">
        <v>3</v>
      </c>
      <c r="D223" s="143">
        <v>4</v>
      </c>
      <c r="E223" s="143">
        <v>14</v>
      </c>
      <c r="G223" s="14" t="s">
        <v>201</v>
      </c>
      <c r="H223" s="143" t="s">
        <v>138</v>
      </c>
      <c r="I223" s="143" t="s">
        <v>141</v>
      </c>
      <c r="J223" s="14" t="s">
        <v>112</v>
      </c>
      <c r="K223" s="14" t="s">
        <v>111</v>
      </c>
      <c r="L223" s="187" t="s">
        <v>48</v>
      </c>
    </row>
    <row r="224" spans="2:12">
      <c r="B224" s="143">
        <v>2</v>
      </c>
      <c r="C224" s="143">
        <v>3</v>
      </c>
      <c r="D224" s="143">
        <v>4</v>
      </c>
      <c r="E224" s="143">
        <v>14</v>
      </c>
      <c r="G224" s="14" t="s">
        <v>201</v>
      </c>
      <c r="H224" s="143" t="s">
        <v>138</v>
      </c>
      <c r="I224" s="143" t="s">
        <v>141</v>
      </c>
      <c r="J224" s="14" t="s">
        <v>238</v>
      </c>
      <c r="K224" s="14" t="s">
        <v>237</v>
      </c>
      <c r="L224" s="187" t="s">
        <v>48</v>
      </c>
    </row>
    <row r="225" spans="2:12">
      <c r="B225" s="143">
        <v>2</v>
      </c>
      <c r="C225" s="143">
        <v>3</v>
      </c>
      <c r="D225" s="143">
        <v>4</v>
      </c>
      <c r="E225" s="143">
        <v>14</v>
      </c>
      <c r="G225" s="14" t="s">
        <v>201</v>
      </c>
      <c r="H225" s="143" t="s">
        <v>138</v>
      </c>
      <c r="I225" s="143" t="s">
        <v>141</v>
      </c>
      <c r="J225" s="14" t="s">
        <v>1482</v>
      </c>
      <c r="K225" s="14" t="s">
        <v>236</v>
      </c>
      <c r="L225" s="187" t="s">
        <v>48</v>
      </c>
    </row>
    <row r="226" spans="2:12">
      <c r="B226" s="143">
        <v>2</v>
      </c>
      <c r="C226" s="143">
        <v>3</v>
      </c>
      <c r="D226" s="143">
        <v>4</v>
      </c>
      <c r="E226" s="143">
        <v>14</v>
      </c>
      <c r="G226" s="14" t="s">
        <v>201</v>
      </c>
      <c r="H226" s="143" t="s">
        <v>138</v>
      </c>
      <c r="I226" s="143" t="s">
        <v>141</v>
      </c>
      <c r="J226" s="14" t="s">
        <v>235</v>
      </c>
      <c r="K226" s="14" t="s">
        <v>233</v>
      </c>
      <c r="L226" s="187" t="s">
        <v>48</v>
      </c>
    </row>
    <row r="227" spans="2:12">
      <c r="B227" s="182">
        <v>2</v>
      </c>
      <c r="C227" s="182">
        <v>3</v>
      </c>
      <c r="D227" s="182">
        <v>4</v>
      </c>
      <c r="E227" s="183">
        <v>14</v>
      </c>
      <c r="F227" s="178"/>
      <c r="G227" s="179" t="s">
        <v>201</v>
      </c>
      <c r="H227" s="178" t="s">
        <v>159</v>
      </c>
      <c r="I227" s="178" t="s">
        <v>162</v>
      </c>
      <c r="J227" s="180"/>
      <c r="K227" s="178"/>
      <c r="L227" s="181"/>
    </row>
    <row r="228" spans="2:12">
      <c r="B228" s="143">
        <v>2</v>
      </c>
      <c r="C228" s="143">
        <v>3</v>
      </c>
      <c r="D228" s="143">
        <v>4</v>
      </c>
      <c r="E228" s="143">
        <v>14</v>
      </c>
      <c r="G228" s="14" t="s">
        <v>201</v>
      </c>
      <c r="H228" s="143" t="s">
        <v>159</v>
      </c>
      <c r="I228" s="143" t="s">
        <v>162</v>
      </c>
      <c r="J228" s="14" t="s">
        <v>151</v>
      </c>
      <c r="K228" s="14" t="s">
        <v>231</v>
      </c>
      <c r="L228" s="187" t="s">
        <v>48</v>
      </c>
    </row>
    <row r="229" spans="2:12">
      <c r="B229" s="143">
        <v>2</v>
      </c>
      <c r="C229" s="143">
        <v>3</v>
      </c>
      <c r="D229" s="143">
        <v>4</v>
      </c>
      <c r="E229" s="143">
        <v>14</v>
      </c>
      <c r="G229" s="14" t="s">
        <v>201</v>
      </c>
      <c r="H229" s="143" t="s">
        <v>159</v>
      </c>
      <c r="I229" s="143" t="s">
        <v>162</v>
      </c>
      <c r="J229" s="14" t="s">
        <v>112</v>
      </c>
      <c r="K229" s="14" t="s">
        <v>111</v>
      </c>
      <c r="L229" s="187" t="s">
        <v>48</v>
      </c>
    </row>
    <row r="230" spans="2:12">
      <c r="B230" s="143">
        <v>2</v>
      </c>
      <c r="C230" s="143">
        <v>3</v>
      </c>
      <c r="D230" s="143">
        <v>4</v>
      </c>
      <c r="E230" s="143">
        <v>14</v>
      </c>
      <c r="G230" s="14" t="s">
        <v>201</v>
      </c>
      <c r="H230" s="143" t="s">
        <v>159</v>
      </c>
      <c r="I230" s="143" t="s">
        <v>162</v>
      </c>
      <c r="J230" s="14" t="s">
        <v>230</v>
      </c>
      <c r="K230" s="14" t="s">
        <v>229</v>
      </c>
      <c r="L230" s="187" t="s">
        <v>48</v>
      </c>
    </row>
    <row r="231" spans="2:12">
      <c r="B231" s="143">
        <v>2</v>
      </c>
      <c r="C231" s="143">
        <v>3</v>
      </c>
      <c r="D231" s="143">
        <v>4</v>
      </c>
      <c r="E231" s="143">
        <v>14</v>
      </c>
      <c r="G231" s="14" t="s">
        <v>201</v>
      </c>
      <c r="H231" s="143" t="s">
        <v>159</v>
      </c>
      <c r="I231" s="143" t="s">
        <v>162</v>
      </c>
      <c r="J231" s="14" t="s">
        <v>228</v>
      </c>
      <c r="K231" s="14" t="s">
        <v>227</v>
      </c>
      <c r="L231" s="187" t="s">
        <v>48</v>
      </c>
    </row>
    <row r="232" spans="2:12">
      <c r="B232" s="182">
        <v>2</v>
      </c>
      <c r="C232" s="182">
        <v>3</v>
      </c>
      <c r="D232" s="182">
        <v>4</v>
      </c>
      <c r="E232" s="183">
        <v>14</v>
      </c>
      <c r="F232" s="178"/>
      <c r="G232" s="179" t="s">
        <v>201</v>
      </c>
      <c r="H232" s="178" t="s">
        <v>202</v>
      </c>
      <c r="I232" s="178" t="s">
        <v>226</v>
      </c>
      <c r="J232" s="180"/>
      <c r="K232" s="178"/>
      <c r="L232" s="181"/>
    </row>
    <row r="233" spans="2:12">
      <c r="B233" s="143">
        <v>2</v>
      </c>
      <c r="C233" s="143">
        <v>3</v>
      </c>
      <c r="D233" s="143">
        <v>4</v>
      </c>
      <c r="E233" s="143">
        <v>14</v>
      </c>
      <c r="G233" s="14" t="s">
        <v>201</v>
      </c>
      <c r="H233" s="143" t="s">
        <v>202</v>
      </c>
      <c r="I233" s="143" t="s">
        <v>226</v>
      </c>
      <c r="J233" s="14" t="s">
        <v>225</v>
      </c>
      <c r="K233" s="14" t="s">
        <v>223</v>
      </c>
      <c r="L233" s="187" t="s">
        <v>48</v>
      </c>
    </row>
    <row r="234" spans="2:12">
      <c r="B234" s="189">
        <v>2</v>
      </c>
      <c r="C234" s="189">
        <v>3</v>
      </c>
      <c r="D234" s="189">
        <v>4</v>
      </c>
      <c r="E234" s="189">
        <v>14</v>
      </c>
      <c r="F234" s="190"/>
      <c r="G234" s="190" t="s">
        <v>201</v>
      </c>
      <c r="H234" s="189" t="s">
        <v>202</v>
      </c>
      <c r="I234" s="189" t="s">
        <v>226</v>
      </c>
      <c r="J234" s="190" t="s">
        <v>131</v>
      </c>
      <c r="K234" s="190" t="s">
        <v>130</v>
      </c>
      <c r="L234" s="191" t="s">
        <v>48</v>
      </c>
    </row>
    <row r="235" spans="2:12">
      <c r="B235" s="143">
        <v>2</v>
      </c>
      <c r="C235" s="143">
        <v>3</v>
      </c>
      <c r="D235" s="143">
        <v>4</v>
      </c>
      <c r="E235" s="143">
        <v>14</v>
      </c>
      <c r="G235" s="14" t="s">
        <v>201</v>
      </c>
      <c r="H235" s="143" t="s">
        <v>202</v>
      </c>
      <c r="I235" s="143" t="s">
        <v>226</v>
      </c>
      <c r="J235" s="14" t="s">
        <v>1145</v>
      </c>
      <c r="K235" s="14" t="s">
        <v>221</v>
      </c>
      <c r="L235" s="187" t="s">
        <v>48</v>
      </c>
    </row>
    <row r="236" spans="2:12">
      <c r="B236" s="143">
        <v>2</v>
      </c>
      <c r="C236" s="143">
        <v>3</v>
      </c>
      <c r="D236" s="143">
        <v>4</v>
      </c>
      <c r="E236" s="143">
        <v>14</v>
      </c>
      <c r="G236" s="14" t="s">
        <v>201</v>
      </c>
      <c r="H236" s="143" t="s">
        <v>202</v>
      </c>
      <c r="I236" s="143" t="s">
        <v>226</v>
      </c>
      <c r="J236" s="14" t="s">
        <v>1151</v>
      </c>
      <c r="K236" s="14" t="s">
        <v>1152</v>
      </c>
      <c r="L236" s="187" t="s">
        <v>48</v>
      </c>
    </row>
    <row r="237" spans="2:12">
      <c r="B237" s="143">
        <v>2</v>
      </c>
      <c r="C237" s="143">
        <v>3</v>
      </c>
      <c r="D237" s="143">
        <v>4</v>
      </c>
      <c r="E237" s="143">
        <v>14</v>
      </c>
      <c r="G237" s="14" t="s">
        <v>201</v>
      </c>
      <c r="H237" s="143" t="s">
        <v>202</v>
      </c>
      <c r="I237" s="143" t="s">
        <v>226</v>
      </c>
      <c r="J237" s="14" t="s">
        <v>219</v>
      </c>
      <c r="K237" s="14" t="s">
        <v>1406</v>
      </c>
      <c r="L237" s="187" t="s">
        <v>48</v>
      </c>
    </row>
    <row r="238" spans="2:12">
      <c r="B238" s="143">
        <v>2</v>
      </c>
      <c r="C238" s="143">
        <v>3</v>
      </c>
      <c r="D238" s="143">
        <v>4</v>
      </c>
      <c r="E238" s="143">
        <v>14</v>
      </c>
      <c r="G238" s="14" t="s">
        <v>201</v>
      </c>
      <c r="H238" s="143" t="s">
        <v>202</v>
      </c>
      <c r="I238" s="143" t="s">
        <v>226</v>
      </c>
      <c r="J238" s="14" t="s">
        <v>217</v>
      </c>
      <c r="K238" s="14" t="s">
        <v>1407</v>
      </c>
      <c r="L238" s="187" t="s">
        <v>48</v>
      </c>
    </row>
    <row r="239" spans="2:12">
      <c r="B239" s="143">
        <v>2</v>
      </c>
      <c r="C239" s="143">
        <v>3</v>
      </c>
      <c r="D239" s="143">
        <v>4</v>
      </c>
      <c r="E239" s="143">
        <v>14</v>
      </c>
      <c r="G239" s="14" t="s">
        <v>201</v>
      </c>
      <c r="H239" s="143" t="s">
        <v>202</v>
      </c>
      <c r="I239" s="143" t="s">
        <v>226</v>
      </c>
      <c r="J239" s="14" t="s">
        <v>215</v>
      </c>
      <c r="K239" s="14" t="s">
        <v>207</v>
      </c>
      <c r="L239" s="187" t="s">
        <v>48</v>
      </c>
    </row>
    <row r="240" spans="2:12">
      <c r="B240" s="143">
        <v>2</v>
      </c>
      <c r="C240" s="143">
        <v>3</v>
      </c>
      <c r="D240" s="143">
        <v>4</v>
      </c>
      <c r="E240" s="143">
        <v>14</v>
      </c>
      <c r="G240" s="14" t="s">
        <v>201</v>
      </c>
      <c r="H240" s="143" t="s">
        <v>202</v>
      </c>
      <c r="I240" s="143" t="s">
        <v>226</v>
      </c>
      <c r="J240" s="14" t="s">
        <v>1418</v>
      </c>
      <c r="K240" s="14" t="s">
        <v>1419</v>
      </c>
      <c r="L240" s="187" t="s">
        <v>48</v>
      </c>
    </row>
    <row r="241" spans="2:12">
      <c r="B241" s="143">
        <v>2</v>
      </c>
      <c r="C241" s="143">
        <v>3</v>
      </c>
      <c r="D241" s="143">
        <v>4</v>
      </c>
      <c r="E241" s="143">
        <v>14</v>
      </c>
      <c r="G241" s="14" t="s">
        <v>201</v>
      </c>
      <c r="H241" s="143" t="s">
        <v>202</v>
      </c>
      <c r="I241" s="143" t="s">
        <v>226</v>
      </c>
      <c r="J241" s="14" t="s">
        <v>213</v>
      </c>
      <c r="K241" s="14" t="s">
        <v>214</v>
      </c>
      <c r="L241" s="187" t="s">
        <v>48</v>
      </c>
    </row>
    <row r="242" spans="2:12">
      <c r="B242" s="143">
        <v>2</v>
      </c>
      <c r="C242" s="143">
        <v>3</v>
      </c>
      <c r="D242" s="143">
        <v>4</v>
      </c>
      <c r="E242" s="143">
        <v>14</v>
      </c>
      <c r="G242" s="14" t="s">
        <v>201</v>
      </c>
      <c r="H242" s="143" t="s">
        <v>202</v>
      </c>
      <c r="I242" s="143" t="s">
        <v>226</v>
      </c>
      <c r="J242" s="14" t="s">
        <v>211</v>
      </c>
      <c r="K242" s="14" t="s">
        <v>1232</v>
      </c>
      <c r="L242" s="187" t="s">
        <v>48</v>
      </c>
    </row>
    <row r="243" spans="2:12">
      <c r="B243" s="143">
        <v>2</v>
      </c>
      <c r="C243" s="143">
        <v>3</v>
      </c>
      <c r="D243" s="143">
        <v>4</v>
      </c>
      <c r="E243" s="143">
        <v>14</v>
      </c>
      <c r="G243" s="14" t="s">
        <v>201</v>
      </c>
      <c r="H243" s="143" t="s">
        <v>202</v>
      </c>
      <c r="I243" s="143" t="s">
        <v>226</v>
      </c>
      <c r="J243" s="14" t="s">
        <v>209</v>
      </c>
      <c r="K243" s="14" t="s">
        <v>1409</v>
      </c>
      <c r="L243" s="187" t="s">
        <v>48</v>
      </c>
    </row>
    <row r="244" spans="2:12">
      <c r="B244" s="143">
        <v>2</v>
      </c>
      <c r="C244" s="143">
        <v>3</v>
      </c>
      <c r="D244" s="143">
        <v>4</v>
      </c>
      <c r="E244" s="143">
        <v>14</v>
      </c>
      <c r="G244" s="14" t="s">
        <v>201</v>
      </c>
      <c r="H244" s="143" t="s">
        <v>202</v>
      </c>
      <c r="I244" s="143" t="s">
        <v>226</v>
      </c>
      <c r="J244" s="14" t="s">
        <v>1410</v>
      </c>
      <c r="K244" s="14" t="s">
        <v>210</v>
      </c>
      <c r="L244" s="187" t="s">
        <v>48</v>
      </c>
    </row>
    <row r="245" spans="2:12">
      <c r="B245" s="143">
        <v>2</v>
      </c>
      <c r="C245" s="143">
        <v>3</v>
      </c>
      <c r="D245" s="143">
        <v>4</v>
      </c>
      <c r="E245" s="143">
        <v>14</v>
      </c>
      <c r="G245" s="14" t="s">
        <v>201</v>
      </c>
      <c r="H245" s="143" t="s">
        <v>202</v>
      </c>
      <c r="I245" s="143" t="s">
        <v>226</v>
      </c>
      <c r="J245" s="14" t="s">
        <v>1233</v>
      </c>
      <c r="K245" s="14" t="s">
        <v>205</v>
      </c>
      <c r="L245" s="187" t="s">
        <v>48</v>
      </c>
    </row>
    <row r="246" spans="2:12">
      <c r="B246" s="143">
        <v>2</v>
      </c>
      <c r="C246" s="143">
        <v>3</v>
      </c>
      <c r="D246" s="143">
        <v>4</v>
      </c>
      <c r="E246" s="143">
        <v>14</v>
      </c>
      <c r="G246" s="14" t="s">
        <v>201</v>
      </c>
      <c r="H246" s="143" t="s">
        <v>202</v>
      </c>
      <c r="I246" s="143" t="s">
        <v>226</v>
      </c>
      <c r="J246" s="14" t="s">
        <v>204</v>
      </c>
      <c r="K246" s="14" t="s">
        <v>1483</v>
      </c>
      <c r="L246" s="187" t="s">
        <v>48</v>
      </c>
    </row>
    <row r="247" spans="2:12">
      <c r="B247" s="143">
        <v>2</v>
      </c>
      <c r="C247" s="143">
        <v>3</v>
      </c>
      <c r="D247" s="143">
        <v>4</v>
      </c>
      <c r="E247" s="143">
        <v>14</v>
      </c>
      <c r="G247" s="14" t="s">
        <v>201</v>
      </c>
      <c r="H247" s="143" t="s">
        <v>202</v>
      </c>
      <c r="I247" s="143" t="s">
        <v>226</v>
      </c>
      <c r="J247" s="14" t="s">
        <v>1369</v>
      </c>
      <c r="K247" s="14" t="s">
        <v>1370</v>
      </c>
      <c r="L247" s="187" t="s">
        <v>48</v>
      </c>
    </row>
    <row r="248" spans="2:12">
      <c r="B248" s="143">
        <v>2</v>
      </c>
      <c r="C248" s="143">
        <v>3</v>
      </c>
      <c r="D248" s="143">
        <v>4</v>
      </c>
      <c r="E248" s="143">
        <v>14</v>
      </c>
      <c r="G248" s="14" t="s">
        <v>201</v>
      </c>
      <c r="H248" s="143" t="s">
        <v>202</v>
      </c>
      <c r="I248" s="143" t="s">
        <v>226</v>
      </c>
      <c r="J248" s="14" t="s">
        <v>1404</v>
      </c>
      <c r="K248" s="14" t="s">
        <v>1405</v>
      </c>
      <c r="L248" s="187" t="s">
        <v>48</v>
      </c>
    </row>
    <row r="249" spans="2:12">
      <c r="B249" s="143">
        <v>2</v>
      </c>
      <c r="C249" s="143">
        <v>3</v>
      </c>
      <c r="D249" s="143">
        <v>4</v>
      </c>
      <c r="E249" s="143">
        <v>14</v>
      </c>
      <c r="G249" s="14" t="s">
        <v>201</v>
      </c>
      <c r="H249" s="143" t="s">
        <v>202</v>
      </c>
      <c r="I249" s="143" t="s">
        <v>226</v>
      </c>
      <c r="J249" s="14" t="s">
        <v>1484</v>
      </c>
      <c r="K249" s="14" t="s">
        <v>1241</v>
      </c>
      <c r="L249" s="187" t="s">
        <v>48</v>
      </c>
    </row>
    <row r="250" spans="2:12">
      <c r="B250" s="143">
        <v>2</v>
      </c>
      <c r="C250" s="143">
        <v>3</v>
      </c>
      <c r="D250" s="143">
        <v>4</v>
      </c>
      <c r="E250" s="143">
        <v>14</v>
      </c>
      <c r="G250" s="14" t="s">
        <v>201</v>
      </c>
      <c r="H250" s="143" t="s">
        <v>202</v>
      </c>
      <c r="I250" s="143" t="s">
        <v>226</v>
      </c>
      <c r="J250" s="14" t="s">
        <v>1485</v>
      </c>
      <c r="K250" s="14" t="s">
        <v>1486</v>
      </c>
      <c r="L250" s="187" t="s">
        <v>48</v>
      </c>
    </row>
    <row r="251" spans="2:12">
      <c r="B251" s="143">
        <v>2</v>
      </c>
      <c r="C251" s="143">
        <v>3</v>
      </c>
      <c r="D251" s="143">
        <v>4</v>
      </c>
      <c r="E251" s="143">
        <v>14</v>
      </c>
      <c r="G251" s="14" t="s">
        <v>201</v>
      </c>
      <c r="H251" s="143" t="s">
        <v>202</v>
      </c>
      <c r="I251" s="143" t="s">
        <v>226</v>
      </c>
      <c r="J251" s="14" t="s">
        <v>115</v>
      </c>
      <c r="K251" s="14" t="s">
        <v>114</v>
      </c>
      <c r="L251" s="187" t="s">
        <v>48</v>
      </c>
    </row>
    <row r="252" spans="2:12">
      <c r="B252" s="143">
        <v>2</v>
      </c>
      <c r="C252" s="143">
        <v>3</v>
      </c>
      <c r="D252" s="143">
        <v>4</v>
      </c>
      <c r="E252" s="143">
        <v>14</v>
      </c>
      <c r="G252" s="14" t="s">
        <v>201</v>
      </c>
      <c r="H252" s="143" t="s">
        <v>202</v>
      </c>
      <c r="I252" s="143" t="s">
        <v>226</v>
      </c>
      <c r="J252" s="14" t="s">
        <v>112</v>
      </c>
      <c r="K252" s="14" t="s">
        <v>111</v>
      </c>
      <c r="L252" s="187" t="s">
        <v>48</v>
      </c>
    </row>
    <row r="253" spans="2:12">
      <c r="B253" s="182">
        <v>2</v>
      </c>
      <c r="C253" s="182">
        <v>3</v>
      </c>
      <c r="D253" s="182">
        <v>4</v>
      </c>
      <c r="E253" s="183">
        <v>14</v>
      </c>
      <c r="F253" s="178"/>
      <c r="G253" s="179" t="s">
        <v>201</v>
      </c>
      <c r="H253" s="178" t="s">
        <v>150</v>
      </c>
      <c r="I253" s="178" t="s">
        <v>156</v>
      </c>
      <c r="J253" s="180"/>
      <c r="K253" s="178"/>
      <c r="L253" s="181"/>
    </row>
    <row r="254" spans="2:12">
      <c r="B254" s="143">
        <v>2</v>
      </c>
      <c r="C254" s="143">
        <v>3</v>
      </c>
      <c r="D254" s="143">
        <v>4</v>
      </c>
      <c r="E254" s="143">
        <v>14</v>
      </c>
      <c r="G254" s="14" t="s">
        <v>201</v>
      </c>
      <c r="H254" s="143" t="s">
        <v>150</v>
      </c>
      <c r="I254" s="143" t="s">
        <v>156</v>
      </c>
      <c r="J254" s="14" t="s">
        <v>155</v>
      </c>
      <c r="K254" s="14" t="s">
        <v>154</v>
      </c>
      <c r="L254" s="187" t="s">
        <v>48</v>
      </c>
    </row>
    <row r="255" spans="2:12">
      <c r="B255" s="143">
        <v>2</v>
      </c>
      <c r="C255" s="143">
        <v>3</v>
      </c>
      <c r="D255" s="143">
        <v>4</v>
      </c>
      <c r="E255" s="143">
        <v>14</v>
      </c>
      <c r="G255" s="14" t="s">
        <v>201</v>
      </c>
      <c r="H255" s="143" t="s">
        <v>150</v>
      </c>
      <c r="I255" s="143" t="s">
        <v>156</v>
      </c>
      <c r="J255" s="14" t="s">
        <v>1487</v>
      </c>
      <c r="K255" s="14" t="s">
        <v>196</v>
      </c>
      <c r="L255" s="187" t="s">
        <v>48</v>
      </c>
    </row>
    <row r="256" spans="2:12">
      <c r="B256" s="143">
        <v>2</v>
      </c>
      <c r="C256" s="143">
        <v>3</v>
      </c>
      <c r="D256" s="143">
        <v>4</v>
      </c>
      <c r="E256" s="143">
        <v>14</v>
      </c>
      <c r="G256" s="14" t="s">
        <v>201</v>
      </c>
      <c r="H256" s="143" t="s">
        <v>150</v>
      </c>
      <c r="I256" s="143" t="s">
        <v>156</v>
      </c>
      <c r="J256" s="14" t="s">
        <v>1488</v>
      </c>
      <c r="K256" s="14" t="s">
        <v>1489</v>
      </c>
      <c r="L256" s="187" t="s">
        <v>48</v>
      </c>
    </row>
    <row r="257" spans="2:12">
      <c r="B257" s="143">
        <v>2</v>
      </c>
      <c r="C257" s="143">
        <v>3</v>
      </c>
      <c r="D257" s="143">
        <v>4</v>
      </c>
      <c r="E257" s="143">
        <v>14</v>
      </c>
      <c r="G257" s="14" t="s">
        <v>201</v>
      </c>
      <c r="H257" s="143" t="s">
        <v>150</v>
      </c>
      <c r="I257" s="143" t="s">
        <v>156</v>
      </c>
      <c r="J257" s="14" t="s">
        <v>1242</v>
      </c>
      <c r="K257" s="14" t="s">
        <v>197</v>
      </c>
      <c r="L257" s="187" t="s">
        <v>48</v>
      </c>
    </row>
    <row r="258" spans="2:12">
      <c r="B258" s="143">
        <v>2</v>
      </c>
      <c r="C258" s="143">
        <v>3</v>
      </c>
      <c r="D258" s="143">
        <v>4</v>
      </c>
      <c r="E258" s="143">
        <v>14</v>
      </c>
      <c r="G258" s="14" t="s">
        <v>201</v>
      </c>
      <c r="H258" s="143" t="s">
        <v>150</v>
      </c>
      <c r="I258" s="143" t="s">
        <v>156</v>
      </c>
      <c r="J258" s="14" t="s">
        <v>1490</v>
      </c>
      <c r="K258" s="14" t="s">
        <v>198</v>
      </c>
      <c r="L258" s="187" t="s">
        <v>48</v>
      </c>
    </row>
    <row r="259" spans="2:12">
      <c r="B259" s="143">
        <v>2</v>
      </c>
      <c r="C259" s="143">
        <v>3</v>
      </c>
      <c r="D259" s="143">
        <v>4</v>
      </c>
      <c r="E259" s="143">
        <v>14</v>
      </c>
      <c r="G259" s="14" t="s">
        <v>201</v>
      </c>
      <c r="H259" s="143" t="s">
        <v>150</v>
      </c>
      <c r="I259" s="143" t="s">
        <v>156</v>
      </c>
      <c r="J259" s="14" t="s">
        <v>1491</v>
      </c>
      <c r="K259" s="14" t="s">
        <v>200</v>
      </c>
      <c r="L259" s="187" t="s">
        <v>48</v>
      </c>
    </row>
    <row r="260" spans="2:12">
      <c r="B260" s="143">
        <v>2</v>
      </c>
      <c r="C260" s="143">
        <v>3</v>
      </c>
      <c r="D260" s="143">
        <v>4</v>
      </c>
      <c r="E260" s="143">
        <v>14</v>
      </c>
      <c r="G260" s="14" t="s">
        <v>201</v>
      </c>
      <c r="H260" s="143" t="s">
        <v>150</v>
      </c>
      <c r="I260" s="143" t="s">
        <v>156</v>
      </c>
      <c r="J260" s="14" t="s">
        <v>1429</v>
      </c>
      <c r="K260" s="14" t="s">
        <v>153</v>
      </c>
      <c r="L260" s="187" t="s">
        <v>48</v>
      </c>
    </row>
    <row r="261" spans="2:12">
      <c r="B261" s="189">
        <v>2</v>
      </c>
      <c r="C261" s="189">
        <v>3</v>
      </c>
      <c r="D261" s="189">
        <v>4</v>
      </c>
      <c r="E261" s="189">
        <v>14</v>
      </c>
      <c r="F261" s="190"/>
      <c r="G261" s="190" t="s">
        <v>201</v>
      </c>
      <c r="H261" s="189" t="s">
        <v>150</v>
      </c>
      <c r="I261" s="189" t="s">
        <v>156</v>
      </c>
      <c r="J261" s="190" t="s">
        <v>1492</v>
      </c>
      <c r="K261" s="190" t="s">
        <v>199</v>
      </c>
      <c r="L261" s="191" t="s">
        <v>48</v>
      </c>
    </row>
    <row r="262" spans="2:12">
      <c r="B262" s="189">
        <v>2</v>
      </c>
      <c r="C262" s="189">
        <v>3</v>
      </c>
      <c r="D262" s="189">
        <v>4</v>
      </c>
      <c r="E262" s="189">
        <v>14</v>
      </c>
      <c r="F262" s="190"/>
      <c r="G262" s="190" t="s">
        <v>201</v>
      </c>
      <c r="H262" s="189" t="s">
        <v>150</v>
      </c>
      <c r="I262" s="189" t="s">
        <v>156</v>
      </c>
      <c r="J262" s="190" t="s">
        <v>1493</v>
      </c>
      <c r="K262" s="190" t="s">
        <v>1494</v>
      </c>
      <c r="L262" s="191" t="s">
        <v>48</v>
      </c>
    </row>
    <row r="263" spans="2:12">
      <c r="B263" s="143">
        <v>2</v>
      </c>
      <c r="C263" s="143">
        <v>3</v>
      </c>
      <c r="D263" s="143">
        <v>4</v>
      </c>
      <c r="E263" s="143">
        <v>14</v>
      </c>
      <c r="G263" s="14" t="s">
        <v>201</v>
      </c>
      <c r="H263" s="143" t="s">
        <v>150</v>
      </c>
      <c r="I263" s="143" t="s">
        <v>156</v>
      </c>
      <c r="J263" s="14" t="s">
        <v>1495</v>
      </c>
      <c r="K263" s="14" t="s">
        <v>1154</v>
      </c>
      <c r="L263" s="187" t="s">
        <v>48</v>
      </c>
    </row>
    <row r="264" spans="2:12">
      <c r="B264" s="189">
        <v>2</v>
      </c>
      <c r="C264" s="189">
        <v>3</v>
      </c>
      <c r="D264" s="189">
        <v>4</v>
      </c>
      <c r="E264" s="189">
        <v>14</v>
      </c>
      <c r="F264" s="190"/>
      <c r="G264" s="190" t="s">
        <v>201</v>
      </c>
      <c r="H264" s="189" t="s">
        <v>150</v>
      </c>
      <c r="I264" s="189" t="s">
        <v>156</v>
      </c>
      <c r="J264" s="190" t="s">
        <v>1453</v>
      </c>
      <c r="K264" s="190" t="s">
        <v>1454</v>
      </c>
      <c r="L264" s="191" t="s">
        <v>48</v>
      </c>
    </row>
    <row r="265" spans="2:12">
      <c r="B265" s="143">
        <v>2</v>
      </c>
      <c r="C265" s="143">
        <v>3</v>
      </c>
      <c r="D265" s="143">
        <v>4</v>
      </c>
      <c r="E265" s="143">
        <v>14</v>
      </c>
      <c r="G265" s="14" t="s">
        <v>201</v>
      </c>
      <c r="H265" s="143" t="s">
        <v>150</v>
      </c>
      <c r="I265" s="143" t="s">
        <v>156</v>
      </c>
      <c r="J265" s="14" t="s">
        <v>1155</v>
      </c>
      <c r="K265" s="14" t="s">
        <v>194</v>
      </c>
      <c r="L265" s="187" t="s">
        <v>48</v>
      </c>
    </row>
    <row r="266" spans="2:12">
      <c r="B266" s="143">
        <v>2</v>
      </c>
      <c r="C266" s="143">
        <v>3</v>
      </c>
      <c r="D266" s="143">
        <v>4</v>
      </c>
      <c r="E266" s="143">
        <v>14</v>
      </c>
      <c r="G266" s="14" t="s">
        <v>201</v>
      </c>
      <c r="H266" s="143" t="s">
        <v>150</v>
      </c>
      <c r="I266" s="143" t="s">
        <v>156</v>
      </c>
      <c r="J266" s="14" t="s">
        <v>1156</v>
      </c>
      <c r="K266" s="14" t="s">
        <v>195</v>
      </c>
      <c r="L266" s="187" t="s">
        <v>48</v>
      </c>
    </row>
    <row r="267" spans="2:12">
      <c r="B267" s="189">
        <v>2</v>
      </c>
      <c r="C267" s="189">
        <v>3</v>
      </c>
      <c r="D267" s="189">
        <v>4</v>
      </c>
      <c r="E267" s="189">
        <v>14</v>
      </c>
      <c r="F267" s="190"/>
      <c r="G267" s="190" t="s">
        <v>201</v>
      </c>
      <c r="H267" s="189" t="s">
        <v>150</v>
      </c>
      <c r="I267" s="189" t="s">
        <v>156</v>
      </c>
      <c r="J267" s="190" t="s">
        <v>1497</v>
      </c>
      <c r="K267" s="190" t="s">
        <v>192</v>
      </c>
      <c r="L267" s="191" t="s">
        <v>48</v>
      </c>
    </row>
    <row r="268" spans="2:12">
      <c r="B268" s="189">
        <v>2</v>
      </c>
      <c r="C268" s="189">
        <v>3</v>
      </c>
      <c r="D268" s="189">
        <v>4</v>
      </c>
      <c r="E268" s="189">
        <v>14</v>
      </c>
      <c r="F268" s="190"/>
      <c r="G268" s="190" t="s">
        <v>201</v>
      </c>
      <c r="H268" s="189" t="s">
        <v>150</v>
      </c>
      <c r="I268" s="189" t="s">
        <v>156</v>
      </c>
      <c r="J268" s="190" t="s">
        <v>232</v>
      </c>
      <c r="K268" s="190" t="s">
        <v>1459</v>
      </c>
      <c r="L268" s="191" t="s">
        <v>48</v>
      </c>
    </row>
    <row r="269" spans="2:12">
      <c r="B269" s="189">
        <v>2</v>
      </c>
      <c r="C269" s="189">
        <v>3</v>
      </c>
      <c r="D269" s="189">
        <v>4</v>
      </c>
      <c r="E269" s="189">
        <v>14</v>
      </c>
      <c r="F269" s="190"/>
      <c r="G269" s="190" t="s">
        <v>201</v>
      </c>
      <c r="H269" s="189" t="s">
        <v>150</v>
      </c>
      <c r="I269" s="189" t="s">
        <v>156</v>
      </c>
      <c r="J269" s="190" t="s">
        <v>193</v>
      </c>
      <c r="K269" s="190" t="s">
        <v>1460</v>
      </c>
      <c r="L269" s="191" t="s">
        <v>48</v>
      </c>
    </row>
    <row r="270" spans="2:12">
      <c r="B270" s="143">
        <v>2</v>
      </c>
      <c r="C270" s="143">
        <v>3</v>
      </c>
      <c r="D270" s="143">
        <v>4</v>
      </c>
      <c r="E270" s="143">
        <v>14</v>
      </c>
      <c r="G270" s="14" t="s">
        <v>201</v>
      </c>
      <c r="H270" s="143" t="s">
        <v>150</v>
      </c>
      <c r="I270" s="143" t="s">
        <v>156</v>
      </c>
      <c r="J270" s="14" t="s">
        <v>1468</v>
      </c>
      <c r="K270" s="14" t="s">
        <v>152</v>
      </c>
      <c r="L270" s="187" t="s">
        <v>48</v>
      </c>
    </row>
    <row r="271" spans="2:12">
      <c r="B271" s="189">
        <v>2</v>
      </c>
      <c r="C271" s="189">
        <v>3</v>
      </c>
      <c r="D271" s="189">
        <v>4</v>
      </c>
      <c r="E271" s="189">
        <v>14</v>
      </c>
      <c r="F271" s="190"/>
      <c r="G271" s="190" t="s">
        <v>201</v>
      </c>
      <c r="H271" s="189" t="s">
        <v>150</v>
      </c>
      <c r="I271" s="189" t="s">
        <v>156</v>
      </c>
      <c r="J271" s="190" t="s">
        <v>1464</v>
      </c>
      <c r="K271" s="190" t="s">
        <v>1465</v>
      </c>
      <c r="L271" s="191" t="s">
        <v>48</v>
      </c>
    </row>
    <row r="272" spans="2:12">
      <c r="B272" s="189">
        <v>2</v>
      </c>
      <c r="C272" s="189">
        <v>3</v>
      </c>
      <c r="D272" s="189">
        <v>4</v>
      </c>
      <c r="E272" s="189">
        <v>14</v>
      </c>
      <c r="F272" s="190"/>
      <c r="G272" s="190" t="s">
        <v>201</v>
      </c>
      <c r="H272" s="189" t="s">
        <v>150</v>
      </c>
      <c r="I272" s="189" t="s">
        <v>156</v>
      </c>
      <c r="J272" s="190" t="s">
        <v>1466</v>
      </c>
      <c r="K272" s="190" t="s">
        <v>1467</v>
      </c>
      <c r="L272" s="191" t="s">
        <v>48</v>
      </c>
    </row>
    <row r="273" spans="2:12">
      <c r="B273" s="143">
        <v>2</v>
      </c>
      <c r="C273" s="143">
        <v>3</v>
      </c>
      <c r="D273" s="143">
        <v>4</v>
      </c>
      <c r="E273" s="143">
        <v>14</v>
      </c>
      <c r="G273" s="14" t="s">
        <v>201</v>
      </c>
      <c r="H273" s="143" t="s">
        <v>150</v>
      </c>
      <c r="I273" s="143" t="s">
        <v>156</v>
      </c>
      <c r="J273" s="14" t="s">
        <v>1369</v>
      </c>
      <c r="K273" s="14" t="s">
        <v>1370</v>
      </c>
      <c r="L273" s="187" t="s">
        <v>48</v>
      </c>
    </row>
    <row r="274" spans="2:12">
      <c r="B274" s="143">
        <v>2</v>
      </c>
      <c r="C274" s="143">
        <v>3</v>
      </c>
      <c r="D274" s="143">
        <v>4</v>
      </c>
      <c r="E274" s="143">
        <v>14</v>
      </c>
      <c r="G274" s="14" t="s">
        <v>201</v>
      </c>
      <c r="H274" s="143" t="s">
        <v>150</v>
      </c>
      <c r="I274" s="143" t="s">
        <v>156</v>
      </c>
      <c r="J274" s="14" t="s">
        <v>1404</v>
      </c>
      <c r="K274" s="14" t="s">
        <v>1405</v>
      </c>
      <c r="L274" s="187" t="s">
        <v>48</v>
      </c>
    </row>
    <row r="275" spans="2:12">
      <c r="B275" s="143">
        <v>2</v>
      </c>
      <c r="C275" s="143">
        <v>3</v>
      </c>
      <c r="D275" s="143">
        <v>4</v>
      </c>
      <c r="E275" s="143">
        <v>14</v>
      </c>
      <c r="G275" s="14" t="s">
        <v>201</v>
      </c>
      <c r="H275" s="143" t="s">
        <v>150</v>
      </c>
      <c r="I275" s="143" t="s">
        <v>156</v>
      </c>
      <c r="J275" s="14" t="s">
        <v>115</v>
      </c>
      <c r="K275" s="14" t="s">
        <v>114</v>
      </c>
      <c r="L275" s="187" t="s">
        <v>48</v>
      </c>
    </row>
    <row r="276" spans="2:12">
      <c r="B276" s="143">
        <v>2</v>
      </c>
      <c r="C276" s="143">
        <v>3</v>
      </c>
      <c r="D276" s="143">
        <v>4</v>
      </c>
      <c r="E276" s="143">
        <v>14</v>
      </c>
      <c r="G276" s="14" t="s">
        <v>201</v>
      </c>
      <c r="H276" s="143" t="s">
        <v>150</v>
      </c>
      <c r="I276" s="143" t="s">
        <v>156</v>
      </c>
      <c r="J276" s="14" t="s">
        <v>112</v>
      </c>
      <c r="K276" s="14" t="s">
        <v>111</v>
      </c>
      <c r="L276" s="187" t="s">
        <v>48</v>
      </c>
    </row>
    <row r="277" spans="2:12">
      <c r="B277" s="189">
        <v>2</v>
      </c>
      <c r="C277" s="189">
        <v>3</v>
      </c>
      <c r="D277" s="189">
        <v>4</v>
      </c>
      <c r="E277" s="189">
        <v>14</v>
      </c>
      <c r="F277" s="190"/>
      <c r="G277" s="190" t="s">
        <v>201</v>
      </c>
      <c r="H277" s="189" t="s">
        <v>150</v>
      </c>
      <c r="I277" s="189" t="s">
        <v>156</v>
      </c>
      <c r="J277" s="190" t="s">
        <v>1469</v>
      </c>
      <c r="K277" s="190" t="s">
        <v>1470</v>
      </c>
      <c r="L277" s="191" t="s">
        <v>48</v>
      </c>
    </row>
    <row r="278" spans="2:12">
      <c r="B278" s="189">
        <v>2</v>
      </c>
      <c r="C278" s="189">
        <v>3</v>
      </c>
      <c r="D278" s="189">
        <v>4</v>
      </c>
      <c r="E278" s="189">
        <v>14</v>
      </c>
      <c r="F278" s="190"/>
      <c r="G278" s="190" t="s">
        <v>201</v>
      </c>
      <c r="H278" s="189" t="s">
        <v>150</v>
      </c>
      <c r="I278" s="189" t="s">
        <v>156</v>
      </c>
      <c r="J278" s="190" t="s">
        <v>1471</v>
      </c>
      <c r="K278" s="190" t="s">
        <v>1472</v>
      </c>
      <c r="L278" s="191" t="s">
        <v>48</v>
      </c>
    </row>
    <row r="279" spans="2:12">
      <c r="B279" s="189">
        <v>2</v>
      </c>
      <c r="C279" s="189">
        <v>3</v>
      </c>
      <c r="D279" s="189">
        <v>4</v>
      </c>
      <c r="E279" s="189">
        <v>14</v>
      </c>
      <c r="F279" s="190"/>
      <c r="G279" s="190" t="s">
        <v>201</v>
      </c>
      <c r="H279" s="189" t="s">
        <v>150</v>
      </c>
      <c r="I279" s="189" t="s">
        <v>156</v>
      </c>
      <c r="J279" s="190" t="s">
        <v>1473</v>
      </c>
      <c r="K279" s="190" t="s">
        <v>1474</v>
      </c>
      <c r="L279" s="191" t="s">
        <v>48</v>
      </c>
    </row>
    <row r="280" spans="2:12">
      <c r="B280" s="176">
        <v>2</v>
      </c>
      <c r="C280" s="176">
        <v>3</v>
      </c>
      <c r="D280" s="176">
        <v>4</v>
      </c>
      <c r="E280" s="177">
        <v>25</v>
      </c>
      <c r="F280" s="172"/>
      <c r="G280" s="173" t="s">
        <v>181</v>
      </c>
      <c r="H280" s="172"/>
      <c r="I280" s="172"/>
      <c r="J280" s="174"/>
      <c r="K280" s="172"/>
      <c r="L280" s="175"/>
    </row>
    <row r="281" spans="2:12">
      <c r="B281" s="182">
        <v>2</v>
      </c>
      <c r="C281" s="182">
        <v>3</v>
      </c>
      <c r="D281" s="182">
        <v>4</v>
      </c>
      <c r="E281" s="183">
        <v>25</v>
      </c>
      <c r="F281" s="178"/>
      <c r="G281" s="179" t="s">
        <v>181</v>
      </c>
      <c r="H281" s="178" t="s">
        <v>182</v>
      </c>
      <c r="I281" s="178" t="s">
        <v>191</v>
      </c>
      <c r="J281" s="180"/>
      <c r="K281" s="178"/>
      <c r="L281" s="181"/>
    </row>
    <row r="282" spans="2:12">
      <c r="B282" s="143">
        <v>2</v>
      </c>
      <c r="C282" s="143">
        <v>3</v>
      </c>
      <c r="D282" s="143">
        <v>4</v>
      </c>
      <c r="E282" s="143">
        <v>25</v>
      </c>
      <c r="G282" s="14" t="s">
        <v>181</v>
      </c>
      <c r="H282" s="143" t="s">
        <v>182</v>
      </c>
      <c r="I282" s="143" t="s">
        <v>191</v>
      </c>
      <c r="J282" s="14" t="s">
        <v>1498</v>
      </c>
      <c r="K282" s="14" t="s">
        <v>189</v>
      </c>
      <c r="L282" s="187" t="s">
        <v>48</v>
      </c>
    </row>
    <row r="283" spans="2:12">
      <c r="B283" s="143">
        <v>2</v>
      </c>
      <c r="C283" s="143">
        <v>3</v>
      </c>
      <c r="D283" s="143">
        <v>4</v>
      </c>
      <c r="E283" s="143">
        <v>25</v>
      </c>
      <c r="G283" s="14" t="s">
        <v>181</v>
      </c>
      <c r="H283" s="143" t="s">
        <v>182</v>
      </c>
      <c r="I283" s="143" t="s">
        <v>191</v>
      </c>
      <c r="J283" s="14" t="s">
        <v>1499</v>
      </c>
      <c r="K283" s="14" t="s">
        <v>183</v>
      </c>
      <c r="L283" s="187" t="s">
        <v>48</v>
      </c>
    </row>
    <row r="284" spans="2:12">
      <c r="B284" s="143">
        <v>2</v>
      </c>
      <c r="C284" s="143">
        <v>3</v>
      </c>
      <c r="D284" s="143">
        <v>4</v>
      </c>
      <c r="E284" s="143">
        <v>25</v>
      </c>
      <c r="G284" s="14" t="s">
        <v>181</v>
      </c>
      <c r="H284" s="143" t="s">
        <v>182</v>
      </c>
      <c r="I284" s="143" t="s">
        <v>191</v>
      </c>
      <c r="J284" s="14" t="s">
        <v>1369</v>
      </c>
      <c r="K284" s="14" t="s">
        <v>1370</v>
      </c>
      <c r="L284" s="187" t="s">
        <v>48</v>
      </c>
    </row>
    <row r="285" spans="2:12">
      <c r="B285" s="143">
        <v>2</v>
      </c>
      <c r="C285" s="143">
        <v>3</v>
      </c>
      <c r="D285" s="143">
        <v>4</v>
      </c>
      <c r="E285" s="143">
        <v>25</v>
      </c>
      <c r="G285" s="14" t="s">
        <v>181</v>
      </c>
      <c r="H285" s="143" t="s">
        <v>182</v>
      </c>
      <c r="I285" s="143" t="s">
        <v>191</v>
      </c>
      <c r="J285" s="14" t="s">
        <v>1404</v>
      </c>
      <c r="K285" s="14" t="s">
        <v>1405</v>
      </c>
      <c r="L285" s="187" t="s">
        <v>48</v>
      </c>
    </row>
    <row r="286" spans="2:12">
      <c r="B286" s="143">
        <v>2</v>
      </c>
      <c r="C286" s="143">
        <v>3</v>
      </c>
      <c r="D286" s="143">
        <v>4</v>
      </c>
      <c r="E286" s="143">
        <v>25</v>
      </c>
      <c r="G286" s="14" t="s">
        <v>181</v>
      </c>
      <c r="H286" s="143" t="s">
        <v>182</v>
      </c>
      <c r="I286" s="143" t="s">
        <v>191</v>
      </c>
      <c r="J286" s="14" t="s">
        <v>115</v>
      </c>
      <c r="K286" s="14" t="s">
        <v>114</v>
      </c>
      <c r="L286" s="187" t="s">
        <v>48</v>
      </c>
    </row>
    <row r="287" spans="2:12">
      <c r="B287" s="143">
        <v>2</v>
      </c>
      <c r="C287" s="143">
        <v>3</v>
      </c>
      <c r="D287" s="143">
        <v>4</v>
      </c>
      <c r="E287" s="143">
        <v>25</v>
      </c>
      <c r="G287" s="14" t="s">
        <v>181</v>
      </c>
      <c r="H287" s="143" t="s">
        <v>182</v>
      </c>
      <c r="I287" s="143" t="s">
        <v>191</v>
      </c>
      <c r="J287" s="14" t="s">
        <v>112</v>
      </c>
      <c r="K287" s="14" t="s">
        <v>111</v>
      </c>
      <c r="L287" s="187" t="s">
        <v>48</v>
      </c>
    </row>
    <row r="288" spans="2:12">
      <c r="B288" s="182">
        <v>2</v>
      </c>
      <c r="C288" s="182">
        <v>3</v>
      </c>
      <c r="D288" s="182">
        <v>4</v>
      </c>
      <c r="E288" s="183">
        <v>25</v>
      </c>
      <c r="F288" s="178"/>
      <c r="G288" s="179" t="s">
        <v>181</v>
      </c>
      <c r="H288" s="178" t="s">
        <v>138</v>
      </c>
      <c r="I288" s="178" t="s">
        <v>141</v>
      </c>
      <c r="J288" s="180"/>
      <c r="K288" s="178"/>
      <c r="L288" s="181"/>
    </row>
    <row r="289" spans="2:12">
      <c r="B289" s="143">
        <v>2</v>
      </c>
      <c r="C289" s="143">
        <v>3</v>
      </c>
      <c r="D289" s="143">
        <v>4</v>
      </c>
      <c r="E289" s="143">
        <v>25</v>
      </c>
      <c r="G289" s="14" t="s">
        <v>181</v>
      </c>
      <c r="H289" s="143" t="s">
        <v>138</v>
      </c>
      <c r="I289" s="143" t="s">
        <v>141</v>
      </c>
      <c r="J289" s="14" t="s">
        <v>180</v>
      </c>
      <c r="K289" s="14" t="s">
        <v>179</v>
      </c>
      <c r="L289" s="187" t="s">
        <v>48</v>
      </c>
    </row>
    <row r="290" spans="2:12">
      <c r="B290" s="143">
        <v>2</v>
      </c>
      <c r="C290" s="143">
        <v>3</v>
      </c>
      <c r="D290" s="143">
        <v>4</v>
      </c>
      <c r="E290" s="143">
        <v>25</v>
      </c>
      <c r="G290" s="14" t="s">
        <v>181</v>
      </c>
      <c r="H290" s="143" t="s">
        <v>138</v>
      </c>
      <c r="I290" s="143" t="s">
        <v>141</v>
      </c>
      <c r="J290" s="14" t="s">
        <v>178</v>
      </c>
      <c r="K290" s="14" t="s">
        <v>1500</v>
      </c>
      <c r="L290" s="187" t="s">
        <v>48</v>
      </c>
    </row>
    <row r="291" spans="2:12">
      <c r="B291" s="143">
        <v>2</v>
      </c>
      <c r="C291" s="143">
        <v>3</v>
      </c>
      <c r="D291" s="143">
        <v>4</v>
      </c>
      <c r="E291" s="143">
        <v>25</v>
      </c>
      <c r="G291" s="14" t="s">
        <v>181</v>
      </c>
      <c r="H291" s="143" t="s">
        <v>138</v>
      </c>
      <c r="I291" s="143" t="s">
        <v>141</v>
      </c>
      <c r="J291" s="14" t="s">
        <v>177</v>
      </c>
      <c r="K291" s="14" t="s">
        <v>176</v>
      </c>
      <c r="L291" s="187" t="s">
        <v>48</v>
      </c>
    </row>
    <row r="292" spans="2:12">
      <c r="B292" s="143">
        <v>2</v>
      </c>
      <c r="C292" s="143">
        <v>3</v>
      </c>
      <c r="D292" s="143">
        <v>4</v>
      </c>
      <c r="E292" s="143">
        <v>25</v>
      </c>
      <c r="G292" s="14" t="s">
        <v>181</v>
      </c>
      <c r="H292" s="143" t="s">
        <v>138</v>
      </c>
      <c r="I292" s="143" t="s">
        <v>141</v>
      </c>
      <c r="J292" s="14" t="s">
        <v>1151</v>
      </c>
      <c r="K292" s="14" t="s">
        <v>1152</v>
      </c>
      <c r="L292" s="187" t="s">
        <v>48</v>
      </c>
    </row>
    <row r="293" spans="2:12">
      <c r="B293" s="143">
        <v>2</v>
      </c>
      <c r="C293" s="143">
        <v>3</v>
      </c>
      <c r="D293" s="143">
        <v>4</v>
      </c>
      <c r="E293" s="143">
        <v>25</v>
      </c>
      <c r="G293" s="14" t="s">
        <v>181</v>
      </c>
      <c r="H293" s="143" t="s">
        <v>138</v>
      </c>
      <c r="I293" s="143" t="s">
        <v>141</v>
      </c>
      <c r="J293" s="14" t="s">
        <v>1501</v>
      </c>
      <c r="K293" s="14" t="s">
        <v>175</v>
      </c>
      <c r="L293" s="187" t="s">
        <v>48</v>
      </c>
    </row>
    <row r="294" spans="2:12">
      <c r="B294" s="143">
        <v>2</v>
      </c>
      <c r="C294" s="143">
        <v>3</v>
      </c>
      <c r="D294" s="143">
        <v>4</v>
      </c>
      <c r="E294" s="143">
        <v>25</v>
      </c>
      <c r="G294" s="14" t="s">
        <v>181</v>
      </c>
      <c r="H294" s="143" t="s">
        <v>138</v>
      </c>
      <c r="I294" s="143" t="s">
        <v>141</v>
      </c>
      <c r="J294" s="14" t="s">
        <v>1417</v>
      </c>
      <c r="K294" s="14" t="s">
        <v>173</v>
      </c>
      <c r="L294" s="187" t="s">
        <v>48</v>
      </c>
    </row>
    <row r="295" spans="2:12">
      <c r="B295" s="143">
        <v>2</v>
      </c>
      <c r="C295" s="143">
        <v>3</v>
      </c>
      <c r="D295" s="143">
        <v>4</v>
      </c>
      <c r="E295" s="143">
        <v>25</v>
      </c>
      <c r="G295" s="14" t="s">
        <v>181</v>
      </c>
      <c r="H295" s="143" t="s">
        <v>138</v>
      </c>
      <c r="I295" s="143" t="s">
        <v>141</v>
      </c>
      <c r="J295" s="14" t="s">
        <v>1502</v>
      </c>
      <c r="K295" s="14" t="s">
        <v>174</v>
      </c>
      <c r="L295" s="187" t="s">
        <v>48</v>
      </c>
    </row>
    <row r="296" spans="2:12">
      <c r="B296" s="143">
        <v>2</v>
      </c>
      <c r="C296" s="143">
        <v>3</v>
      </c>
      <c r="D296" s="143">
        <v>4</v>
      </c>
      <c r="E296" s="143">
        <v>25</v>
      </c>
      <c r="G296" s="14" t="s">
        <v>181</v>
      </c>
      <c r="H296" s="143" t="s">
        <v>138</v>
      </c>
      <c r="I296" s="143" t="s">
        <v>141</v>
      </c>
      <c r="J296" s="14" t="s">
        <v>1369</v>
      </c>
      <c r="K296" s="14" t="s">
        <v>1370</v>
      </c>
      <c r="L296" s="187" t="s">
        <v>48</v>
      </c>
    </row>
    <row r="297" spans="2:12">
      <c r="B297" s="143">
        <v>2</v>
      </c>
      <c r="C297" s="143">
        <v>3</v>
      </c>
      <c r="D297" s="143">
        <v>4</v>
      </c>
      <c r="E297" s="143">
        <v>25</v>
      </c>
      <c r="G297" s="14" t="s">
        <v>181</v>
      </c>
      <c r="H297" s="143" t="s">
        <v>138</v>
      </c>
      <c r="I297" s="143" t="s">
        <v>141</v>
      </c>
      <c r="J297" s="14" t="s">
        <v>1404</v>
      </c>
      <c r="K297" s="14" t="s">
        <v>1405</v>
      </c>
      <c r="L297" s="187" t="s">
        <v>48</v>
      </c>
    </row>
    <row r="298" spans="2:12">
      <c r="B298" s="143">
        <v>2</v>
      </c>
      <c r="C298" s="143">
        <v>3</v>
      </c>
      <c r="D298" s="143">
        <v>4</v>
      </c>
      <c r="E298" s="143">
        <v>25</v>
      </c>
      <c r="G298" s="14" t="s">
        <v>181</v>
      </c>
      <c r="H298" s="143" t="s">
        <v>138</v>
      </c>
      <c r="I298" s="143" t="s">
        <v>141</v>
      </c>
      <c r="J298" s="14" t="s">
        <v>115</v>
      </c>
      <c r="K298" s="14" t="s">
        <v>114</v>
      </c>
      <c r="L298" s="187" t="s">
        <v>48</v>
      </c>
    </row>
    <row r="299" spans="2:12">
      <c r="B299" s="143">
        <v>2</v>
      </c>
      <c r="C299" s="143">
        <v>3</v>
      </c>
      <c r="D299" s="143">
        <v>4</v>
      </c>
      <c r="E299" s="143">
        <v>25</v>
      </c>
      <c r="G299" s="14" t="s">
        <v>181</v>
      </c>
      <c r="H299" s="143" t="s">
        <v>138</v>
      </c>
      <c r="I299" s="143" t="s">
        <v>141</v>
      </c>
      <c r="J299" s="14" t="s">
        <v>112</v>
      </c>
      <c r="K299" s="14" t="s">
        <v>111</v>
      </c>
      <c r="L299" s="187" t="s">
        <v>48</v>
      </c>
    </row>
    <row r="300" spans="2:12">
      <c r="B300" s="182">
        <v>2</v>
      </c>
      <c r="C300" s="182">
        <v>3</v>
      </c>
      <c r="D300" s="182">
        <v>4</v>
      </c>
      <c r="E300" s="183">
        <v>25</v>
      </c>
      <c r="F300" s="178"/>
      <c r="G300" s="179" t="s">
        <v>181</v>
      </c>
      <c r="H300" s="178" t="s">
        <v>159</v>
      </c>
      <c r="I300" s="178" t="s">
        <v>162</v>
      </c>
      <c r="J300" s="180"/>
      <c r="K300" s="178"/>
      <c r="L300" s="181"/>
    </row>
    <row r="301" spans="2:12">
      <c r="B301" s="143">
        <v>2</v>
      </c>
      <c r="C301" s="143">
        <v>3</v>
      </c>
      <c r="D301" s="143">
        <v>4</v>
      </c>
      <c r="E301" s="143">
        <v>25</v>
      </c>
      <c r="G301" s="14" t="s">
        <v>181</v>
      </c>
      <c r="H301" s="143" t="s">
        <v>159</v>
      </c>
      <c r="I301" s="143" t="s">
        <v>162</v>
      </c>
      <c r="J301" s="14" t="s">
        <v>1369</v>
      </c>
      <c r="K301" s="14" t="s">
        <v>1370</v>
      </c>
      <c r="L301" s="187" t="s">
        <v>48</v>
      </c>
    </row>
    <row r="302" spans="2:12">
      <c r="B302" s="143">
        <v>2</v>
      </c>
      <c r="C302" s="143">
        <v>3</v>
      </c>
      <c r="D302" s="143">
        <v>4</v>
      </c>
      <c r="E302" s="143">
        <v>25</v>
      </c>
      <c r="G302" s="14" t="s">
        <v>181</v>
      </c>
      <c r="H302" s="143" t="s">
        <v>159</v>
      </c>
      <c r="I302" s="143" t="s">
        <v>162</v>
      </c>
      <c r="J302" s="14" t="s">
        <v>1404</v>
      </c>
      <c r="K302" s="14" t="s">
        <v>1405</v>
      </c>
      <c r="L302" s="187" t="s">
        <v>48</v>
      </c>
    </row>
    <row r="303" spans="2:12">
      <c r="B303" s="143">
        <v>2</v>
      </c>
      <c r="C303" s="143">
        <v>3</v>
      </c>
      <c r="D303" s="143">
        <v>4</v>
      </c>
      <c r="E303" s="143">
        <v>25</v>
      </c>
      <c r="G303" s="14" t="s">
        <v>181</v>
      </c>
      <c r="H303" s="143" t="s">
        <v>159</v>
      </c>
      <c r="I303" s="143" t="s">
        <v>162</v>
      </c>
      <c r="J303" s="14" t="s">
        <v>115</v>
      </c>
      <c r="K303" s="14" t="s">
        <v>114</v>
      </c>
      <c r="L303" s="187" t="s">
        <v>48</v>
      </c>
    </row>
    <row r="304" spans="2:12">
      <c r="B304" s="143">
        <v>2</v>
      </c>
      <c r="C304" s="143">
        <v>3</v>
      </c>
      <c r="D304" s="143">
        <v>4</v>
      </c>
      <c r="E304" s="143">
        <v>25</v>
      </c>
      <c r="G304" s="14" t="s">
        <v>181</v>
      </c>
      <c r="H304" s="143" t="s">
        <v>159</v>
      </c>
      <c r="I304" s="143" t="s">
        <v>162</v>
      </c>
      <c r="J304" s="14" t="s">
        <v>112</v>
      </c>
      <c r="K304" s="14" t="s">
        <v>111</v>
      </c>
      <c r="L304" s="187" t="s">
        <v>48</v>
      </c>
    </row>
    <row r="305" spans="2:12">
      <c r="B305" s="143">
        <v>2</v>
      </c>
      <c r="C305" s="143">
        <v>3</v>
      </c>
      <c r="D305" s="143">
        <v>4</v>
      </c>
      <c r="E305" s="143">
        <v>25</v>
      </c>
      <c r="G305" s="14" t="s">
        <v>181</v>
      </c>
      <c r="H305" s="143" t="s">
        <v>159</v>
      </c>
      <c r="I305" s="143" t="s">
        <v>162</v>
      </c>
      <c r="J305" s="14" t="s">
        <v>161</v>
      </c>
      <c r="K305" s="14" t="s">
        <v>160</v>
      </c>
      <c r="L305" s="187" t="s">
        <v>48</v>
      </c>
    </row>
    <row r="306" spans="2:12">
      <c r="B306" s="143">
        <v>2</v>
      </c>
      <c r="C306" s="143">
        <v>3</v>
      </c>
      <c r="D306" s="143">
        <v>4</v>
      </c>
      <c r="E306" s="143">
        <v>25</v>
      </c>
      <c r="G306" s="14" t="s">
        <v>181</v>
      </c>
      <c r="H306" s="143" t="s">
        <v>159</v>
      </c>
      <c r="I306" s="143" t="s">
        <v>162</v>
      </c>
      <c r="J306" s="14" t="s">
        <v>158</v>
      </c>
      <c r="K306" s="14" t="s">
        <v>157</v>
      </c>
      <c r="L306" s="187" t="s">
        <v>48</v>
      </c>
    </row>
    <row r="307" spans="2:12">
      <c r="B307" s="170">
        <v>2</v>
      </c>
      <c r="C307" s="170">
        <v>3</v>
      </c>
      <c r="D307" s="170">
        <v>5</v>
      </c>
      <c r="E307" s="171"/>
      <c r="F307" s="166"/>
      <c r="G307" s="167"/>
      <c r="H307" s="166"/>
      <c r="I307" s="166"/>
      <c r="J307" s="168"/>
      <c r="K307" s="166" t="s">
        <v>172</v>
      </c>
      <c r="L307" s="169"/>
    </row>
    <row r="308" spans="2:12">
      <c r="B308" s="176">
        <v>2</v>
      </c>
      <c r="C308" s="176">
        <v>3</v>
      </c>
      <c r="D308" s="176">
        <v>5</v>
      </c>
      <c r="E308" s="177">
        <v>2</v>
      </c>
      <c r="F308" s="172"/>
      <c r="G308" s="173" t="s">
        <v>149</v>
      </c>
      <c r="H308" s="172"/>
      <c r="I308" s="172"/>
      <c r="J308" s="174"/>
      <c r="K308" s="172"/>
      <c r="L308" s="175"/>
    </row>
    <row r="309" spans="2:12">
      <c r="B309" s="182">
        <v>2</v>
      </c>
      <c r="C309" s="182">
        <v>3</v>
      </c>
      <c r="D309" s="182">
        <v>5</v>
      </c>
      <c r="E309" s="183">
        <v>2</v>
      </c>
      <c r="F309" s="178"/>
      <c r="G309" s="179" t="s">
        <v>149</v>
      </c>
      <c r="H309" s="178" t="s">
        <v>147</v>
      </c>
      <c r="I309" s="178" t="s">
        <v>148</v>
      </c>
      <c r="J309" s="180"/>
      <c r="K309" s="178"/>
      <c r="L309" s="181"/>
    </row>
    <row r="310" spans="2:12">
      <c r="B310" s="189">
        <v>2</v>
      </c>
      <c r="C310" s="189">
        <v>3</v>
      </c>
      <c r="D310" s="189">
        <v>5</v>
      </c>
      <c r="E310" s="189">
        <v>2</v>
      </c>
      <c r="F310" s="190"/>
      <c r="G310" s="190" t="s">
        <v>149</v>
      </c>
      <c r="H310" s="189" t="s">
        <v>147</v>
      </c>
      <c r="I310" s="189" t="s">
        <v>148</v>
      </c>
      <c r="J310" s="190" t="s">
        <v>1503</v>
      </c>
      <c r="K310" s="190" t="s">
        <v>1504</v>
      </c>
      <c r="L310" s="191" t="s">
        <v>48</v>
      </c>
    </row>
    <row r="311" spans="2:12">
      <c r="B311" s="189">
        <v>2</v>
      </c>
      <c r="C311" s="189">
        <v>3</v>
      </c>
      <c r="D311" s="189">
        <v>5</v>
      </c>
      <c r="E311" s="189">
        <v>2</v>
      </c>
      <c r="F311" s="190"/>
      <c r="G311" s="190" t="s">
        <v>149</v>
      </c>
      <c r="H311" s="189" t="s">
        <v>147</v>
      </c>
      <c r="I311" s="189" t="s">
        <v>148</v>
      </c>
      <c r="J311" s="190" t="s">
        <v>1505</v>
      </c>
      <c r="K311" s="190" t="s">
        <v>1506</v>
      </c>
      <c r="L311" s="191" t="s">
        <v>48</v>
      </c>
    </row>
    <row r="312" spans="2:12">
      <c r="B312" s="189">
        <v>2</v>
      </c>
      <c r="C312" s="189">
        <v>3</v>
      </c>
      <c r="D312" s="189">
        <v>5</v>
      </c>
      <c r="E312" s="189">
        <v>2</v>
      </c>
      <c r="F312" s="190"/>
      <c r="G312" s="190" t="s">
        <v>149</v>
      </c>
      <c r="H312" s="189" t="s">
        <v>147</v>
      </c>
      <c r="I312" s="189" t="s">
        <v>148</v>
      </c>
      <c r="J312" s="190" t="s">
        <v>1507</v>
      </c>
      <c r="K312" s="190" t="s">
        <v>1508</v>
      </c>
      <c r="L312" s="191" t="s">
        <v>48</v>
      </c>
    </row>
    <row r="313" spans="2:12">
      <c r="B313" s="189">
        <v>2</v>
      </c>
      <c r="C313" s="189">
        <v>3</v>
      </c>
      <c r="D313" s="189">
        <v>5</v>
      </c>
      <c r="E313" s="189">
        <v>2</v>
      </c>
      <c r="F313" s="190"/>
      <c r="G313" s="190" t="s">
        <v>149</v>
      </c>
      <c r="H313" s="189" t="s">
        <v>147</v>
      </c>
      <c r="I313" s="189" t="s">
        <v>148</v>
      </c>
      <c r="J313" s="190" t="s">
        <v>1509</v>
      </c>
      <c r="K313" s="190" t="s">
        <v>1510</v>
      </c>
      <c r="L313" s="191" t="s">
        <v>48</v>
      </c>
    </row>
    <row r="314" spans="2:12">
      <c r="B314" s="143">
        <v>2</v>
      </c>
      <c r="C314" s="143">
        <v>3</v>
      </c>
      <c r="D314" s="143">
        <v>5</v>
      </c>
      <c r="E314" s="143">
        <v>2</v>
      </c>
      <c r="G314" s="14" t="s">
        <v>149</v>
      </c>
      <c r="H314" s="143" t="s">
        <v>147</v>
      </c>
      <c r="I314" s="143" t="s">
        <v>148</v>
      </c>
      <c r="J314" s="14" t="s">
        <v>115</v>
      </c>
      <c r="K314" s="14" t="s">
        <v>114</v>
      </c>
      <c r="L314" s="187" t="s">
        <v>48</v>
      </c>
    </row>
    <row r="315" spans="2:12">
      <c r="B315" s="143">
        <v>2</v>
      </c>
      <c r="C315" s="143">
        <v>3</v>
      </c>
      <c r="D315" s="143">
        <v>5</v>
      </c>
      <c r="E315" s="143">
        <v>2</v>
      </c>
      <c r="G315" s="14" t="s">
        <v>149</v>
      </c>
      <c r="H315" s="143" t="s">
        <v>147</v>
      </c>
      <c r="I315" s="143" t="s">
        <v>148</v>
      </c>
      <c r="J315" s="14" t="s">
        <v>112</v>
      </c>
      <c r="K315" s="14" t="s">
        <v>111</v>
      </c>
      <c r="L315" s="187" t="s">
        <v>48</v>
      </c>
    </row>
    <row r="316" spans="2:12">
      <c r="B316" s="176">
        <v>2</v>
      </c>
      <c r="C316" s="176">
        <v>3</v>
      </c>
      <c r="D316" s="176">
        <v>5</v>
      </c>
      <c r="E316" s="177">
        <v>15</v>
      </c>
      <c r="F316" s="172"/>
      <c r="G316" s="173" t="s">
        <v>338</v>
      </c>
      <c r="H316" s="172"/>
      <c r="I316" s="172"/>
      <c r="J316" s="174"/>
      <c r="K316" s="172"/>
      <c r="L316" s="175"/>
    </row>
    <row r="317" spans="2:12">
      <c r="B317" s="182">
        <v>2</v>
      </c>
      <c r="C317" s="182">
        <v>3</v>
      </c>
      <c r="D317" s="182">
        <v>5</v>
      </c>
      <c r="E317" s="183">
        <v>15</v>
      </c>
      <c r="F317" s="178"/>
      <c r="G317" s="179" t="s">
        <v>338</v>
      </c>
      <c r="H317" s="178" t="s">
        <v>163</v>
      </c>
      <c r="I317" s="178" t="s">
        <v>164</v>
      </c>
      <c r="J317" s="180"/>
      <c r="K317" s="178"/>
      <c r="L317" s="181"/>
    </row>
    <row r="318" spans="2:12">
      <c r="B318" s="189">
        <v>2</v>
      </c>
      <c r="C318" s="189">
        <v>3</v>
      </c>
      <c r="D318" s="189">
        <v>5</v>
      </c>
      <c r="E318" s="189">
        <v>15</v>
      </c>
      <c r="F318" s="190"/>
      <c r="G318" s="190" t="s">
        <v>338</v>
      </c>
      <c r="H318" s="189" t="s">
        <v>163</v>
      </c>
      <c r="I318" s="189" t="s">
        <v>164</v>
      </c>
      <c r="J318" s="190" t="s">
        <v>1511</v>
      </c>
      <c r="K318" s="190" t="s">
        <v>1512</v>
      </c>
      <c r="L318" s="191" t="s">
        <v>48</v>
      </c>
    </row>
    <row r="319" spans="2:12">
      <c r="B319" s="143">
        <v>2</v>
      </c>
      <c r="C319" s="143">
        <v>3</v>
      </c>
      <c r="D319" s="143">
        <v>5</v>
      </c>
      <c r="E319" s="143">
        <v>15</v>
      </c>
      <c r="G319" s="14" t="s">
        <v>338</v>
      </c>
      <c r="H319" s="143" t="s">
        <v>163</v>
      </c>
      <c r="I319" s="143" t="s">
        <v>164</v>
      </c>
      <c r="J319" s="14" t="s">
        <v>115</v>
      </c>
      <c r="K319" s="14" t="s">
        <v>114</v>
      </c>
      <c r="L319" s="187" t="s">
        <v>48</v>
      </c>
    </row>
    <row r="320" spans="2:12">
      <c r="B320" s="176">
        <v>2</v>
      </c>
      <c r="C320" s="176">
        <v>3</v>
      </c>
      <c r="D320" s="176">
        <v>5</v>
      </c>
      <c r="E320" s="177">
        <v>18</v>
      </c>
      <c r="F320" s="172"/>
      <c r="G320" s="173" t="s">
        <v>171</v>
      </c>
      <c r="H320" s="172"/>
      <c r="I320" s="172"/>
      <c r="J320" s="174"/>
      <c r="K320" s="172"/>
      <c r="L320" s="175"/>
    </row>
    <row r="321" spans="2:12">
      <c r="B321" s="182">
        <v>2</v>
      </c>
      <c r="C321" s="182">
        <v>3</v>
      </c>
      <c r="D321" s="182">
        <v>5</v>
      </c>
      <c r="E321" s="183">
        <v>18</v>
      </c>
      <c r="F321" s="178"/>
      <c r="G321" s="179" t="s">
        <v>171</v>
      </c>
      <c r="H321" s="178" t="s">
        <v>286</v>
      </c>
      <c r="I321" s="178" t="s">
        <v>317</v>
      </c>
      <c r="J321" s="180"/>
      <c r="K321" s="178"/>
      <c r="L321" s="181"/>
    </row>
    <row r="322" spans="2:12">
      <c r="B322" s="143">
        <v>2</v>
      </c>
      <c r="C322" s="143">
        <v>3</v>
      </c>
      <c r="D322" s="143">
        <v>5</v>
      </c>
      <c r="E322" s="143">
        <v>18</v>
      </c>
      <c r="G322" s="14" t="s">
        <v>171</v>
      </c>
      <c r="H322" s="143" t="s">
        <v>286</v>
      </c>
      <c r="I322" s="143" t="s">
        <v>317</v>
      </c>
      <c r="J322" s="14" t="s">
        <v>1432</v>
      </c>
      <c r="K322" s="14" t="s">
        <v>1433</v>
      </c>
      <c r="L322" s="187" t="s">
        <v>48</v>
      </c>
    </row>
    <row r="323" spans="2:12">
      <c r="B323" s="189">
        <v>2</v>
      </c>
      <c r="C323" s="189">
        <v>3</v>
      </c>
      <c r="D323" s="189">
        <v>5</v>
      </c>
      <c r="E323" s="189">
        <v>18</v>
      </c>
      <c r="F323" s="190"/>
      <c r="G323" s="190" t="s">
        <v>171</v>
      </c>
      <c r="H323" s="189" t="s">
        <v>286</v>
      </c>
      <c r="I323" s="189" t="s">
        <v>317</v>
      </c>
      <c r="J323" s="190" t="s">
        <v>1513</v>
      </c>
      <c r="K323" s="190" t="s">
        <v>1514</v>
      </c>
      <c r="L323" s="191" t="s">
        <v>48</v>
      </c>
    </row>
    <row r="324" spans="2:12">
      <c r="B324" s="189">
        <v>2</v>
      </c>
      <c r="C324" s="189">
        <v>3</v>
      </c>
      <c r="D324" s="189">
        <v>5</v>
      </c>
      <c r="E324" s="189">
        <v>18</v>
      </c>
      <c r="F324" s="190"/>
      <c r="G324" s="190" t="s">
        <v>171</v>
      </c>
      <c r="H324" s="189" t="s">
        <v>286</v>
      </c>
      <c r="I324" s="189" t="s">
        <v>317</v>
      </c>
      <c r="J324" s="190" t="s">
        <v>1503</v>
      </c>
      <c r="K324" s="190" t="s">
        <v>1504</v>
      </c>
      <c r="L324" s="191" t="s">
        <v>48</v>
      </c>
    </row>
    <row r="325" spans="2:12">
      <c r="B325" s="189">
        <v>2</v>
      </c>
      <c r="C325" s="189">
        <v>3</v>
      </c>
      <c r="D325" s="189">
        <v>5</v>
      </c>
      <c r="E325" s="189">
        <v>18</v>
      </c>
      <c r="F325" s="190"/>
      <c r="G325" s="190" t="s">
        <v>171</v>
      </c>
      <c r="H325" s="189" t="s">
        <v>286</v>
      </c>
      <c r="I325" s="189" t="s">
        <v>317</v>
      </c>
      <c r="J325" s="190" t="s">
        <v>1515</v>
      </c>
      <c r="K325" s="190" t="s">
        <v>1516</v>
      </c>
      <c r="L325" s="191" t="s">
        <v>48</v>
      </c>
    </row>
    <row r="326" spans="2:12">
      <c r="B326" s="189">
        <v>2</v>
      </c>
      <c r="C326" s="189">
        <v>3</v>
      </c>
      <c r="D326" s="189">
        <v>5</v>
      </c>
      <c r="E326" s="189">
        <v>18</v>
      </c>
      <c r="F326" s="190"/>
      <c r="G326" s="190" t="s">
        <v>171</v>
      </c>
      <c r="H326" s="189" t="s">
        <v>286</v>
      </c>
      <c r="I326" s="189" t="s">
        <v>317</v>
      </c>
      <c r="J326" s="190" t="s">
        <v>1517</v>
      </c>
      <c r="K326" s="190" t="s">
        <v>1518</v>
      </c>
      <c r="L326" s="191" t="s">
        <v>48</v>
      </c>
    </row>
    <row r="327" spans="2:12">
      <c r="B327" s="189">
        <v>2</v>
      </c>
      <c r="C327" s="189">
        <v>3</v>
      </c>
      <c r="D327" s="189">
        <v>5</v>
      </c>
      <c r="E327" s="189">
        <v>18</v>
      </c>
      <c r="F327" s="190"/>
      <c r="G327" s="190" t="s">
        <v>171</v>
      </c>
      <c r="H327" s="189" t="s">
        <v>286</v>
      </c>
      <c r="I327" s="189" t="s">
        <v>317</v>
      </c>
      <c r="J327" s="190" t="s">
        <v>1519</v>
      </c>
      <c r="K327" s="190" t="s">
        <v>1520</v>
      </c>
      <c r="L327" s="191" t="s">
        <v>48</v>
      </c>
    </row>
    <row r="328" spans="2:12">
      <c r="B328" s="189">
        <v>2</v>
      </c>
      <c r="C328" s="189">
        <v>3</v>
      </c>
      <c r="D328" s="189">
        <v>5</v>
      </c>
      <c r="E328" s="189">
        <v>18</v>
      </c>
      <c r="F328" s="190"/>
      <c r="G328" s="190" t="s">
        <v>171</v>
      </c>
      <c r="H328" s="189" t="s">
        <v>286</v>
      </c>
      <c r="I328" s="189" t="s">
        <v>317</v>
      </c>
      <c r="J328" s="190" t="s">
        <v>1511</v>
      </c>
      <c r="K328" s="190" t="s">
        <v>1512</v>
      </c>
      <c r="L328" s="191" t="s">
        <v>48</v>
      </c>
    </row>
    <row r="329" spans="2:12">
      <c r="B329" s="189">
        <v>2</v>
      </c>
      <c r="C329" s="189">
        <v>3</v>
      </c>
      <c r="D329" s="189">
        <v>5</v>
      </c>
      <c r="E329" s="189">
        <v>18</v>
      </c>
      <c r="F329" s="190"/>
      <c r="G329" s="190" t="s">
        <v>171</v>
      </c>
      <c r="H329" s="189" t="s">
        <v>286</v>
      </c>
      <c r="I329" s="189" t="s">
        <v>317</v>
      </c>
      <c r="J329" s="190" t="s">
        <v>1521</v>
      </c>
      <c r="K329" s="190" t="s">
        <v>1522</v>
      </c>
      <c r="L329" s="191" t="s">
        <v>48</v>
      </c>
    </row>
    <row r="330" spans="2:12">
      <c r="B330" s="189">
        <v>2</v>
      </c>
      <c r="C330" s="189">
        <v>3</v>
      </c>
      <c r="D330" s="189">
        <v>5</v>
      </c>
      <c r="E330" s="189">
        <v>18</v>
      </c>
      <c r="F330" s="190"/>
      <c r="G330" s="190" t="s">
        <v>171</v>
      </c>
      <c r="H330" s="189" t="s">
        <v>286</v>
      </c>
      <c r="I330" s="189" t="s">
        <v>317</v>
      </c>
      <c r="J330" s="190" t="s">
        <v>1523</v>
      </c>
      <c r="K330" s="190" t="s">
        <v>1524</v>
      </c>
      <c r="L330" s="191" t="s">
        <v>48</v>
      </c>
    </row>
    <row r="331" spans="2:12">
      <c r="B331" s="189">
        <v>2</v>
      </c>
      <c r="C331" s="189">
        <v>3</v>
      </c>
      <c r="D331" s="189">
        <v>5</v>
      </c>
      <c r="E331" s="189">
        <v>18</v>
      </c>
      <c r="F331" s="190"/>
      <c r="G331" s="190" t="s">
        <v>171</v>
      </c>
      <c r="H331" s="189" t="s">
        <v>286</v>
      </c>
      <c r="I331" s="189" t="s">
        <v>317</v>
      </c>
      <c r="J331" s="190" t="s">
        <v>1525</v>
      </c>
      <c r="K331" s="190" t="s">
        <v>1526</v>
      </c>
      <c r="L331" s="191" t="s">
        <v>48</v>
      </c>
    </row>
    <row r="332" spans="2:12">
      <c r="B332" s="189">
        <v>2</v>
      </c>
      <c r="C332" s="189">
        <v>3</v>
      </c>
      <c r="D332" s="189">
        <v>5</v>
      </c>
      <c r="E332" s="189">
        <v>18</v>
      </c>
      <c r="F332" s="190"/>
      <c r="G332" s="190" t="s">
        <v>171</v>
      </c>
      <c r="H332" s="189" t="s">
        <v>286</v>
      </c>
      <c r="I332" s="189" t="s">
        <v>317</v>
      </c>
      <c r="J332" s="190" t="s">
        <v>1505</v>
      </c>
      <c r="K332" s="190" t="s">
        <v>1506</v>
      </c>
      <c r="L332" s="191" t="s">
        <v>48</v>
      </c>
    </row>
    <row r="333" spans="2:12">
      <c r="B333" s="189">
        <v>2</v>
      </c>
      <c r="C333" s="189">
        <v>3</v>
      </c>
      <c r="D333" s="189">
        <v>5</v>
      </c>
      <c r="E333" s="189">
        <v>18</v>
      </c>
      <c r="F333" s="190"/>
      <c r="G333" s="190" t="s">
        <v>171</v>
      </c>
      <c r="H333" s="189" t="s">
        <v>286</v>
      </c>
      <c r="I333" s="189" t="s">
        <v>317</v>
      </c>
      <c r="J333" s="190" t="s">
        <v>1507</v>
      </c>
      <c r="K333" s="190" t="s">
        <v>1508</v>
      </c>
      <c r="L333" s="191" t="s">
        <v>48</v>
      </c>
    </row>
    <row r="334" spans="2:12">
      <c r="B334" s="189">
        <v>2</v>
      </c>
      <c r="C334" s="189">
        <v>3</v>
      </c>
      <c r="D334" s="189">
        <v>5</v>
      </c>
      <c r="E334" s="189">
        <v>18</v>
      </c>
      <c r="F334" s="190"/>
      <c r="G334" s="190" t="s">
        <v>171</v>
      </c>
      <c r="H334" s="189" t="s">
        <v>286</v>
      </c>
      <c r="I334" s="189" t="s">
        <v>317</v>
      </c>
      <c r="J334" s="190" t="s">
        <v>1509</v>
      </c>
      <c r="K334" s="190" t="s">
        <v>1510</v>
      </c>
      <c r="L334" s="191" t="s">
        <v>48</v>
      </c>
    </row>
    <row r="335" spans="2:12">
      <c r="B335" s="189">
        <v>2</v>
      </c>
      <c r="C335" s="189">
        <v>3</v>
      </c>
      <c r="D335" s="189">
        <v>5</v>
      </c>
      <c r="E335" s="189">
        <v>18</v>
      </c>
      <c r="F335" s="190"/>
      <c r="G335" s="190" t="s">
        <v>171</v>
      </c>
      <c r="H335" s="189" t="s">
        <v>286</v>
      </c>
      <c r="I335" s="189" t="s">
        <v>317</v>
      </c>
      <c r="J335" s="190" t="s">
        <v>1527</v>
      </c>
      <c r="K335" s="190" t="s">
        <v>1528</v>
      </c>
      <c r="L335" s="191" t="s">
        <v>48</v>
      </c>
    </row>
    <row r="336" spans="2:12">
      <c r="B336" s="143">
        <v>2</v>
      </c>
      <c r="C336" s="143">
        <v>3</v>
      </c>
      <c r="D336" s="143">
        <v>5</v>
      </c>
      <c r="E336" s="143">
        <v>18</v>
      </c>
      <c r="G336" s="14" t="s">
        <v>171</v>
      </c>
      <c r="H336" s="143" t="s">
        <v>286</v>
      </c>
      <c r="I336" s="143" t="s">
        <v>317</v>
      </c>
      <c r="J336" s="14" t="s">
        <v>115</v>
      </c>
      <c r="K336" s="14" t="s">
        <v>114</v>
      </c>
      <c r="L336" s="187" t="s">
        <v>48</v>
      </c>
    </row>
    <row r="337" spans="2:12">
      <c r="B337" s="189">
        <v>2</v>
      </c>
      <c r="C337" s="189">
        <v>3</v>
      </c>
      <c r="D337" s="189">
        <v>5</v>
      </c>
      <c r="E337" s="189">
        <v>18</v>
      </c>
      <c r="F337" s="190"/>
      <c r="G337" s="190" t="s">
        <v>171</v>
      </c>
      <c r="H337" s="189" t="s">
        <v>286</v>
      </c>
      <c r="I337" s="189" t="s">
        <v>317</v>
      </c>
      <c r="J337" s="190" t="s">
        <v>112</v>
      </c>
      <c r="K337" s="190" t="s">
        <v>111</v>
      </c>
      <c r="L337" s="191" t="s">
        <v>48</v>
      </c>
    </row>
    <row r="338" spans="2:12">
      <c r="B338" s="182">
        <v>2</v>
      </c>
      <c r="C338" s="182">
        <v>3</v>
      </c>
      <c r="D338" s="182">
        <v>5</v>
      </c>
      <c r="E338" s="183">
        <v>18</v>
      </c>
      <c r="F338" s="178"/>
      <c r="G338" s="179" t="s">
        <v>171</v>
      </c>
      <c r="H338" s="178" t="s">
        <v>169</v>
      </c>
      <c r="I338" s="178" t="s">
        <v>170</v>
      </c>
      <c r="J338" s="180"/>
      <c r="K338" s="178"/>
      <c r="L338" s="181"/>
    </row>
    <row r="339" spans="2:12">
      <c r="B339" s="143">
        <v>2</v>
      </c>
      <c r="C339" s="143">
        <v>3</v>
      </c>
      <c r="D339" s="143">
        <v>5</v>
      </c>
      <c r="E339" s="143">
        <v>18</v>
      </c>
      <c r="G339" s="14" t="s">
        <v>171</v>
      </c>
      <c r="H339" s="143" t="s">
        <v>169</v>
      </c>
      <c r="I339" s="143" t="s">
        <v>170</v>
      </c>
      <c r="J339" s="14" t="s">
        <v>112</v>
      </c>
      <c r="K339" s="14" t="s">
        <v>111</v>
      </c>
      <c r="L339" s="187" t="s">
        <v>48</v>
      </c>
    </row>
    <row r="340" spans="2:12">
      <c r="B340" s="176">
        <v>2</v>
      </c>
      <c r="C340" s="176">
        <v>3</v>
      </c>
      <c r="D340" s="176">
        <v>5</v>
      </c>
      <c r="E340" s="177">
        <v>20</v>
      </c>
      <c r="F340" s="172"/>
      <c r="G340" s="173" t="s">
        <v>252</v>
      </c>
      <c r="H340" s="172"/>
      <c r="I340" s="172"/>
      <c r="J340" s="174"/>
      <c r="K340" s="172"/>
      <c r="L340" s="175"/>
    </row>
    <row r="341" spans="2:12">
      <c r="B341" s="182">
        <v>2</v>
      </c>
      <c r="C341" s="182">
        <v>3</v>
      </c>
      <c r="D341" s="182">
        <v>5</v>
      </c>
      <c r="E341" s="183">
        <v>20</v>
      </c>
      <c r="F341" s="178"/>
      <c r="G341" s="179" t="s">
        <v>252</v>
      </c>
      <c r="H341" s="178" t="s">
        <v>1420</v>
      </c>
      <c r="I341" s="178" t="s">
        <v>1138</v>
      </c>
      <c r="J341" s="180"/>
      <c r="K341" s="178"/>
      <c r="L341" s="181"/>
    </row>
    <row r="342" spans="2:12">
      <c r="B342" s="189">
        <v>2</v>
      </c>
      <c r="C342" s="189">
        <v>3</v>
      </c>
      <c r="D342" s="189">
        <v>5</v>
      </c>
      <c r="E342" s="189">
        <v>20</v>
      </c>
      <c r="F342" s="190"/>
      <c r="G342" s="190" t="s">
        <v>252</v>
      </c>
      <c r="H342" s="189" t="s">
        <v>1420</v>
      </c>
      <c r="I342" s="189" t="s">
        <v>1138</v>
      </c>
      <c r="J342" s="190" t="s">
        <v>1521</v>
      </c>
      <c r="K342" s="190" t="s">
        <v>1522</v>
      </c>
      <c r="L342" s="187" t="s">
        <v>48</v>
      </c>
    </row>
    <row r="343" spans="2:12">
      <c r="B343" s="176">
        <v>2</v>
      </c>
      <c r="C343" s="176">
        <v>3</v>
      </c>
      <c r="D343" s="176">
        <v>5</v>
      </c>
      <c r="E343" s="177">
        <v>22</v>
      </c>
      <c r="F343" s="172"/>
      <c r="G343" s="173" t="s">
        <v>168</v>
      </c>
      <c r="H343" s="172"/>
      <c r="I343" s="172"/>
      <c r="J343" s="174"/>
      <c r="K343" s="172"/>
      <c r="L343" s="175"/>
    </row>
    <row r="344" spans="2:12">
      <c r="B344" s="182">
        <v>2</v>
      </c>
      <c r="C344" s="182">
        <v>3</v>
      </c>
      <c r="D344" s="182">
        <v>5</v>
      </c>
      <c r="E344" s="183">
        <v>22</v>
      </c>
      <c r="F344" s="178"/>
      <c r="G344" s="179" t="s">
        <v>168</v>
      </c>
      <c r="H344" s="178" t="s">
        <v>167</v>
      </c>
      <c r="I344" s="178" t="s">
        <v>165</v>
      </c>
      <c r="J344" s="180"/>
      <c r="K344" s="178"/>
      <c r="L344" s="181"/>
    </row>
    <row r="345" spans="2:12">
      <c r="B345" s="143">
        <v>2</v>
      </c>
      <c r="C345" s="143">
        <v>3</v>
      </c>
      <c r="D345" s="143">
        <v>5</v>
      </c>
      <c r="E345" s="143">
        <v>22</v>
      </c>
      <c r="G345" s="14" t="s">
        <v>168</v>
      </c>
      <c r="H345" s="143" t="s">
        <v>167</v>
      </c>
      <c r="I345" s="143" t="s">
        <v>165</v>
      </c>
      <c r="J345" s="14" t="s">
        <v>166</v>
      </c>
      <c r="K345" s="14" t="s">
        <v>1444</v>
      </c>
      <c r="L345" s="187" t="s">
        <v>48</v>
      </c>
    </row>
    <row r="346" spans="2:12">
      <c r="B346" s="182">
        <v>2</v>
      </c>
      <c r="C346" s="182">
        <v>3</v>
      </c>
      <c r="D346" s="182">
        <v>5</v>
      </c>
      <c r="E346" s="183">
        <v>22</v>
      </c>
      <c r="F346" s="178"/>
      <c r="G346" s="179" t="s">
        <v>168</v>
      </c>
      <c r="H346" s="178" t="s">
        <v>159</v>
      </c>
      <c r="I346" s="178" t="s">
        <v>162</v>
      </c>
      <c r="J346" s="180"/>
      <c r="K346" s="178"/>
      <c r="L346" s="181"/>
    </row>
    <row r="347" spans="2:12">
      <c r="B347" s="143">
        <v>2</v>
      </c>
      <c r="C347" s="143">
        <v>3</v>
      </c>
      <c r="D347" s="143">
        <v>5</v>
      </c>
      <c r="E347" s="143">
        <v>22</v>
      </c>
      <c r="G347" s="14" t="s">
        <v>168</v>
      </c>
      <c r="H347" s="143" t="s">
        <v>159</v>
      </c>
      <c r="I347" s="143" t="s">
        <v>162</v>
      </c>
      <c r="J347" s="14" t="s">
        <v>161</v>
      </c>
      <c r="K347" s="14" t="s">
        <v>160</v>
      </c>
      <c r="L347" s="187" t="s">
        <v>48</v>
      </c>
    </row>
    <row r="348" spans="2:12">
      <c r="B348" s="143">
        <v>2</v>
      </c>
      <c r="C348" s="143">
        <v>3</v>
      </c>
      <c r="D348" s="143">
        <v>5</v>
      </c>
      <c r="E348" s="143">
        <v>22</v>
      </c>
      <c r="G348" s="14" t="s">
        <v>168</v>
      </c>
      <c r="H348" s="143" t="s">
        <v>159</v>
      </c>
      <c r="I348" s="143" t="s">
        <v>162</v>
      </c>
      <c r="J348" s="14" t="s">
        <v>158</v>
      </c>
      <c r="K348" s="14" t="s">
        <v>157</v>
      </c>
      <c r="L348" s="187" t="s">
        <v>48</v>
      </c>
    </row>
    <row r="349" spans="2:12">
      <c r="B349" s="182">
        <v>2</v>
      </c>
      <c r="C349" s="182">
        <v>3</v>
      </c>
      <c r="D349" s="182">
        <v>5</v>
      </c>
      <c r="E349" s="183">
        <v>22</v>
      </c>
      <c r="F349" s="178"/>
      <c r="G349" s="179" t="s">
        <v>168</v>
      </c>
      <c r="H349" s="178" t="s">
        <v>150</v>
      </c>
      <c r="I349" s="178" t="s">
        <v>156</v>
      </c>
      <c r="J349" s="180"/>
      <c r="K349" s="178"/>
      <c r="L349" s="181"/>
    </row>
    <row r="350" spans="2:12">
      <c r="B350" s="189">
        <v>2</v>
      </c>
      <c r="C350" s="189">
        <v>3</v>
      </c>
      <c r="D350" s="189">
        <v>5</v>
      </c>
      <c r="E350" s="189">
        <v>22</v>
      </c>
      <c r="F350" s="190"/>
      <c r="G350" s="190" t="s">
        <v>168</v>
      </c>
      <c r="H350" s="189" t="s">
        <v>150</v>
      </c>
      <c r="I350" s="189" t="s">
        <v>156</v>
      </c>
      <c r="J350" s="190" t="s">
        <v>1453</v>
      </c>
      <c r="K350" s="190" t="s">
        <v>1454</v>
      </c>
      <c r="L350" s="191" t="s">
        <v>48</v>
      </c>
    </row>
    <row r="351" spans="2:12">
      <c r="B351" s="143">
        <v>2</v>
      </c>
      <c r="C351" s="143">
        <v>3</v>
      </c>
      <c r="D351" s="143">
        <v>5</v>
      </c>
      <c r="E351" s="143">
        <v>22</v>
      </c>
      <c r="G351" s="14" t="s">
        <v>168</v>
      </c>
      <c r="H351" s="143" t="s">
        <v>150</v>
      </c>
      <c r="I351" s="143" t="s">
        <v>156</v>
      </c>
      <c r="J351" s="14" t="s">
        <v>1529</v>
      </c>
      <c r="K351" s="14" t="s">
        <v>1149</v>
      </c>
      <c r="L351" s="187" t="s">
        <v>48</v>
      </c>
    </row>
    <row r="352" spans="2:12">
      <c r="B352" s="189">
        <v>2</v>
      </c>
      <c r="C352" s="189">
        <v>3</v>
      </c>
      <c r="D352" s="189">
        <v>5</v>
      </c>
      <c r="E352" s="189">
        <v>22</v>
      </c>
      <c r="F352" s="190"/>
      <c r="G352" s="190" t="s">
        <v>168</v>
      </c>
      <c r="H352" s="189" t="s">
        <v>150</v>
      </c>
      <c r="I352" s="189" t="s">
        <v>156</v>
      </c>
      <c r="J352" s="190" t="s">
        <v>232</v>
      </c>
      <c r="K352" s="190" t="s">
        <v>1459</v>
      </c>
      <c r="L352" s="191" t="s">
        <v>48</v>
      </c>
    </row>
    <row r="353" spans="2:12">
      <c r="B353" s="189">
        <v>2</v>
      </c>
      <c r="C353" s="189">
        <v>3</v>
      </c>
      <c r="D353" s="189">
        <v>5</v>
      </c>
      <c r="E353" s="189">
        <v>22</v>
      </c>
      <c r="F353" s="190"/>
      <c r="G353" s="190" t="s">
        <v>168</v>
      </c>
      <c r="H353" s="189" t="s">
        <v>150</v>
      </c>
      <c r="I353" s="189" t="s">
        <v>156</v>
      </c>
      <c r="J353" s="190" t="s">
        <v>193</v>
      </c>
      <c r="K353" s="190" t="s">
        <v>1460</v>
      </c>
      <c r="L353" s="191" t="s">
        <v>48</v>
      </c>
    </row>
    <row r="354" spans="2:12">
      <c r="B354" s="189">
        <v>2</v>
      </c>
      <c r="C354" s="189">
        <v>3</v>
      </c>
      <c r="D354" s="189">
        <v>5</v>
      </c>
      <c r="E354" s="189">
        <v>22</v>
      </c>
      <c r="F354" s="190"/>
      <c r="G354" s="190" t="s">
        <v>168</v>
      </c>
      <c r="H354" s="189" t="s">
        <v>150</v>
      </c>
      <c r="I354" s="189" t="s">
        <v>156</v>
      </c>
      <c r="J354" s="190" t="s">
        <v>1464</v>
      </c>
      <c r="K354" s="190" t="s">
        <v>1465</v>
      </c>
      <c r="L354" s="191" t="s">
        <v>48</v>
      </c>
    </row>
    <row r="355" spans="2:12">
      <c r="B355" s="189">
        <v>2</v>
      </c>
      <c r="C355" s="189">
        <v>3</v>
      </c>
      <c r="D355" s="189">
        <v>5</v>
      </c>
      <c r="E355" s="189">
        <v>22</v>
      </c>
      <c r="F355" s="190"/>
      <c r="G355" s="190" t="s">
        <v>168</v>
      </c>
      <c r="H355" s="189" t="s">
        <v>150</v>
      </c>
      <c r="I355" s="189" t="s">
        <v>156</v>
      </c>
      <c r="J355" s="190" t="s">
        <v>1466</v>
      </c>
      <c r="K355" s="190" t="s">
        <v>1467</v>
      </c>
      <c r="L355" s="191" t="s">
        <v>48</v>
      </c>
    </row>
    <row r="356" spans="2:12">
      <c r="B356" s="189">
        <v>2</v>
      </c>
      <c r="C356" s="189">
        <v>3</v>
      </c>
      <c r="D356" s="189">
        <v>5</v>
      </c>
      <c r="E356" s="189">
        <v>22</v>
      </c>
      <c r="F356" s="190"/>
      <c r="G356" s="190" t="s">
        <v>168</v>
      </c>
      <c r="H356" s="189" t="s">
        <v>150</v>
      </c>
      <c r="I356" s="189" t="s">
        <v>156</v>
      </c>
      <c r="J356" s="190" t="s">
        <v>1469</v>
      </c>
      <c r="K356" s="190" t="s">
        <v>1470</v>
      </c>
      <c r="L356" s="191" t="s">
        <v>48</v>
      </c>
    </row>
    <row r="357" spans="2:12">
      <c r="B357" s="189">
        <v>2</v>
      </c>
      <c r="C357" s="189">
        <v>3</v>
      </c>
      <c r="D357" s="189">
        <v>5</v>
      </c>
      <c r="E357" s="189">
        <v>22</v>
      </c>
      <c r="F357" s="190"/>
      <c r="G357" s="190" t="s">
        <v>168</v>
      </c>
      <c r="H357" s="189" t="s">
        <v>150</v>
      </c>
      <c r="I357" s="189" t="s">
        <v>156</v>
      </c>
      <c r="J357" s="190" t="s">
        <v>1471</v>
      </c>
      <c r="K357" s="190" t="s">
        <v>1472</v>
      </c>
      <c r="L357" s="191" t="s">
        <v>48</v>
      </c>
    </row>
    <row r="358" spans="2:12">
      <c r="B358" s="189">
        <v>2</v>
      </c>
      <c r="C358" s="189">
        <v>3</v>
      </c>
      <c r="D358" s="189">
        <v>5</v>
      </c>
      <c r="E358" s="189">
        <v>22</v>
      </c>
      <c r="F358" s="190"/>
      <c r="G358" s="190" t="s">
        <v>168</v>
      </c>
      <c r="H358" s="189" t="s">
        <v>150</v>
      </c>
      <c r="I358" s="189" t="s">
        <v>156</v>
      </c>
      <c r="J358" s="190" t="s">
        <v>1473</v>
      </c>
      <c r="K358" s="190" t="s">
        <v>1474</v>
      </c>
      <c r="L358" s="191" t="s">
        <v>48</v>
      </c>
    </row>
    <row r="359" spans="2:12">
      <c r="B359" s="182">
        <v>2</v>
      </c>
      <c r="C359" s="182">
        <v>3</v>
      </c>
      <c r="D359" s="182">
        <v>5</v>
      </c>
      <c r="E359" s="183">
        <v>22</v>
      </c>
      <c r="F359" s="178"/>
      <c r="G359" s="179" t="s">
        <v>168</v>
      </c>
      <c r="H359" s="178" t="s">
        <v>1157</v>
      </c>
      <c r="I359" s="178" t="s">
        <v>1158</v>
      </c>
      <c r="J359" s="180"/>
      <c r="K359" s="178"/>
      <c r="L359" s="181"/>
    </row>
    <row r="360" spans="2:12">
      <c r="B360" s="189">
        <v>2</v>
      </c>
      <c r="C360" s="189">
        <v>3</v>
      </c>
      <c r="D360" s="189">
        <v>5</v>
      </c>
      <c r="E360" s="189">
        <v>22</v>
      </c>
      <c r="F360" s="190"/>
      <c r="G360" s="190" t="s">
        <v>168</v>
      </c>
      <c r="H360" s="189" t="s">
        <v>1157</v>
      </c>
      <c r="I360" s="189" t="s">
        <v>1158</v>
      </c>
      <c r="J360" s="190" t="s">
        <v>1523</v>
      </c>
      <c r="K360" s="190" t="s">
        <v>1524</v>
      </c>
      <c r="L360" s="191" t="s">
        <v>48</v>
      </c>
    </row>
    <row r="361" spans="2:12">
      <c r="B361" s="163">
        <v>2</v>
      </c>
      <c r="C361" s="163">
        <v>6</v>
      </c>
      <c r="D361" s="164"/>
      <c r="E361" s="165"/>
      <c r="F361" s="159"/>
      <c r="G361" s="160"/>
      <c r="H361" s="159"/>
      <c r="I361" s="159"/>
      <c r="J361" s="161"/>
      <c r="K361" s="159" t="s">
        <v>976</v>
      </c>
      <c r="L361" s="162"/>
    </row>
    <row r="362" spans="2:12">
      <c r="B362" s="170">
        <v>2</v>
      </c>
      <c r="C362" s="170">
        <v>6</v>
      </c>
      <c r="D362" s="170">
        <v>8</v>
      </c>
      <c r="E362" s="171"/>
      <c r="F362" s="166"/>
      <c r="G362" s="167"/>
      <c r="H362" s="166"/>
      <c r="I362" s="166"/>
      <c r="J362" s="168"/>
      <c r="K362" s="166" t="s">
        <v>975</v>
      </c>
      <c r="L362" s="169"/>
    </row>
    <row r="363" spans="2:12">
      <c r="B363" s="176">
        <v>2</v>
      </c>
      <c r="C363" s="176">
        <v>6</v>
      </c>
      <c r="D363" s="176">
        <v>8</v>
      </c>
      <c r="E363" s="177">
        <v>2</v>
      </c>
      <c r="F363" s="172"/>
      <c r="G363" s="173" t="s">
        <v>149</v>
      </c>
      <c r="H363" s="172"/>
      <c r="I363" s="172"/>
      <c r="J363" s="174"/>
      <c r="K363" s="172"/>
      <c r="L363" s="175"/>
    </row>
    <row r="364" spans="2:12">
      <c r="B364" s="182">
        <v>2</v>
      </c>
      <c r="C364" s="182">
        <v>6</v>
      </c>
      <c r="D364" s="182">
        <v>8</v>
      </c>
      <c r="E364" s="183">
        <v>2</v>
      </c>
      <c r="F364" s="178"/>
      <c r="G364" s="179" t="s">
        <v>149</v>
      </c>
      <c r="H364" s="178" t="s">
        <v>147</v>
      </c>
      <c r="I364" s="178" t="s">
        <v>148</v>
      </c>
      <c r="J364" s="180"/>
      <c r="K364" s="178"/>
      <c r="L364" s="181"/>
    </row>
    <row r="365" spans="2:12">
      <c r="B365" s="143">
        <v>2</v>
      </c>
      <c r="C365" s="143">
        <v>6</v>
      </c>
      <c r="D365" s="143">
        <v>8</v>
      </c>
      <c r="E365" s="143">
        <v>2</v>
      </c>
      <c r="G365" s="14" t="s">
        <v>149</v>
      </c>
      <c r="H365" s="143" t="s">
        <v>147</v>
      </c>
      <c r="I365" s="143" t="s">
        <v>148</v>
      </c>
      <c r="J365" s="14" t="s">
        <v>131</v>
      </c>
      <c r="K365" s="14" t="s">
        <v>130</v>
      </c>
      <c r="L365" s="187" t="s">
        <v>48</v>
      </c>
    </row>
    <row r="366" spans="2:12">
      <c r="B366" s="143">
        <v>2</v>
      </c>
      <c r="C366" s="143">
        <v>6</v>
      </c>
      <c r="D366" s="143">
        <v>8</v>
      </c>
      <c r="E366" s="143">
        <v>2</v>
      </c>
      <c r="G366" s="14" t="s">
        <v>149</v>
      </c>
      <c r="H366" s="143" t="s">
        <v>147</v>
      </c>
      <c r="I366" s="143" t="s">
        <v>148</v>
      </c>
      <c r="J366" s="14" t="s">
        <v>1369</v>
      </c>
      <c r="K366" s="14" t="s">
        <v>1370</v>
      </c>
      <c r="L366" s="187" t="s">
        <v>48</v>
      </c>
    </row>
    <row r="367" spans="2:12">
      <c r="B367" s="143">
        <v>2</v>
      </c>
      <c r="C367" s="143">
        <v>6</v>
      </c>
      <c r="D367" s="143">
        <v>8</v>
      </c>
      <c r="E367" s="143">
        <v>2</v>
      </c>
      <c r="G367" s="14" t="s">
        <v>149</v>
      </c>
      <c r="H367" s="143" t="s">
        <v>147</v>
      </c>
      <c r="I367" s="143" t="s">
        <v>148</v>
      </c>
      <c r="J367" s="14" t="s">
        <v>1404</v>
      </c>
      <c r="K367" s="14" t="s">
        <v>1405</v>
      </c>
      <c r="L367" s="187" t="s">
        <v>48</v>
      </c>
    </row>
    <row r="368" spans="2:12">
      <c r="B368" s="143">
        <v>2</v>
      </c>
      <c r="C368" s="143">
        <v>6</v>
      </c>
      <c r="D368" s="143">
        <v>8</v>
      </c>
      <c r="E368" s="143">
        <v>2</v>
      </c>
      <c r="G368" s="14" t="s">
        <v>149</v>
      </c>
      <c r="H368" s="143" t="s">
        <v>147</v>
      </c>
      <c r="I368" s="143" t="s">
        <v>148</v>
      </c>
      <c r="J368" s="14" t="s">
        <v>115</v>
      </c>
      <c r="K368" s="14" t="s">
        <v>114</v>
      </c>
      <c r="L368" s="187" t="s">
        <v>48</v>
      </c>
    </row>
    <row r="369" spans="2:12">
      <c r="B369" s="143">
        <v>2</v>
      </c>
      <c r="C369" s="143">
        <v>6</v>
      </c>
      <c r="D369" s="143">
        <v>8</v>
      </c>
      <c r="E369" s="143">
        <v>2</v>
      </c>
      <c r="G369" s="14" t="s">
        <v>149</v>
      </c>
      <c r="H369" s="143" t="s">
        <v>147</v>
      </c>
      <c r="I369" s="143" t="s">
        <v>148</v>
      </c>
      <c r="J369" s="14" t="s">
        <v>112</v>
      </c>
      <c r="K369" s="14" t="s">
        <v>111</v>
      </c>
      <c r="L369" s="187" t="s">
        <v>48</v>
      </c>
    </row>
    <row r="370" spans="2:12">
      <c r="B370" s="176">
        <v>2</v>
      </c>
      <c r="C370" s="176">
        <v>6</v>
      </c>
      <c r="D370" s="176">
        <v>8</v>
      </c>
      <c r="E370" s="177">
        <v>12</v>
      </c>
      <c r="F370" s="172"/>
      <c r="G370" s="173" t="s">
        <v>135</v>
      </c>
      <c r="H370" s="172"/>
      <c r="I370" s="172"/>
      <c r="J370" s="174"/>
      <c r="K370" s="172"/>
      <c r="L370" s="175"/>
    </row>
    <row r="371" spans="2:12">
      <c r="B371" s="182">
        <v>2</v>
      </c>
      <c r="C371" s="182">
        <v>6</v>
      </c>
      <c r="D371" s="182">
        <v>8</v>
      </c>
      <c r="E371" s="183">
        <v>12</v>
      </c>
      <c r="F371" s="178"/>
      <c r="G371" s="179" t="s">
        <v>135</v>
      </c>
      <c r="H371" s="178" t="s">
        <v>260</v>
      </c>
      <c r="I371" s="178" t="s">
        <v>277</v>
      </c>
      <c r="J371" s="180"/>
      <c r="K371" s="178"/>
      <c r="L371" s="181"/>
    </row>
    <row r="372" spans="2:12">
      <c r="B372" s="143">
        <v>2</v>
      </c>
      <c r="C372" s="143">
        <v>6</v>
      </c>
      <c r="D372" s="143">
        <v>8</v>
      </c>
      <c r="E372" s="143">
        <v>12</v>
      </c>
      <c r="G372" s="14" t="s">
        <v>135</v>
      </c>
      <c r="H372" s="143" t="s">
        <v>260</v>
      </c>
      <c r="I372" s="143" t="s">
        <v>277</v>
      </c>
      <c r="J372" s="14" t="s">
        <v>1448</v>
      </c>
      <c r="K372" s="14" t="s">
        <v>276</v>
      </c>
      <c r="L372" s="187" t="s">
        <v>48</v>
      </c>
    </row>
    <row r="373" spans="2:12">
      <c r="B373" s="182">
        <v>2</v>
      </c>
      <c r="C373" s="182">
        <v>6</v>
      </c>
      <c r="D373" s="182">
        <v>8</v>
      </c>
      <c r="E373" s="183">
        <v>12</v>
      </c>
      <c r="F373" s="178"/>
      <c r="G373" s="179" t="s">
        <v>135</v>
      </c>
      <c r="H373" s="178" t="s">
        <v>144</v>
      </c>
      <c r="I373" s="178" t="s">
        <v>146</v>
      </c>
      <c r="J373" s="180"/>
      <c r="K373" s="178"/>
      <c r="L373" s="181"/>
    </row>
    <row r="374" spans="2:12">
      <c r="B374" s="143">
        <v>2</v>
      </c>
      <c r="C374" s="143">
        <v>6</v>
      </c>
      <c r="D374" s="143">
        <v>8</v>
      </c>
      <c r="E374" s="143">
        <v>12</v>
      </c>
      <c r="G374" s="14" t="s">
        <v>135</v>
      </c>
      <c r="H374" s="143" t="s">
        <v>144</v>
      </c>
      <c r="I374" s="143" t="s">
        <v>146</v>
      </c>
      <c r="J374" s="14" t="s">
        <v>1530</v>
      </c>
      <c r="K374" s="14" t="s">
        <v>145</v>
      </c>
      <c r="L374" s="187" t="s">
        <v>48</v>
      </c>
    </row>
    <row r="375" spans="2:12">
      <c r="B375" s="143">
        <v>2</v>
      </c>
      <c r="C375" s="143">
        <v>6</v>
      </c>
      <c r="D375" s="143">
        <v>8</v>
      </c>
      <c r="E375" s="143">
        <v>12</v>
      </c>
      <c r="G375" s="14" t="s">
        <v>135</v>
      </c>
      <c r="H375" s="143" t="s">
        <v>144</v>
      </c>
      <c r="I375" s="143" t="s">
        <v>146</v>
      </c>
      <c r="J375" s="14" t="s">
        <v>115</v>
      </c>
      <c r="K375" s="14" t="s">
        <v>114</v>
      </c>
      <c r="L375" s="187" t="s">
        <v>48</v>
      </c>
    </row>
    <row r="376" spans="2:12">
      <c r="B376" s="143">
        <v>2</v>
      </c>
      <c r="C376" s="143">
        <v>6</v>
      </c>
      <c r="D376" s="143">
        <v>8</v>
      </c>
      <c r="E376" s="143">
        <v>12</v>
      </c>
      <c r="G376" s="14" t="s">
        <v>135</v>
      </c>
      <c r="H376" s="143" t="s">
        <v>144</v>
      </c>
      <c r="I376" s="143" t="s">
        <v>146</v>
      </c>
      <c r="J376" s="14" t="s">
        <v>112</v>
      </c>
      <c r="K376" s="14" t="s">
        <v>111</v>
      </c>
      <c r="L376" s="187" t="s">
        <v>48</v>
      </c>
    </row>
    <row r="377" spans="2:12">
      <c r="B377" s="182">
        <v>2</v>
      </c>
      <c r="C377" s="182">
        <v>6</v>
      </c>
      <c r="D377" s="182">
        <v>8</v>
      </c>
      <c r="E377" s="183">
        <v>12</v>
      </c>
      <c r="F377" s="178"/>
      <c r="G377" s="179" t="s">
        <v>135</v>
      </c>
      <c r="H377" s="178" t="s">
        <v>142</v>
      </c>
      <c r="I377" s="178" t="s">
        <v>143</v>
      </c>
      <c r="J377" s="180"/>
      <c r="K377" s="178"/>
      <c r="L377" s="181"/>
    </row>
    <row r="378" spans="2:12">
      <c r="B378" s="143">
        <v>2</v>
      </c>
      <c r="C378" s="143">
        <v>6</v>
      </c>
      <c r="D378" s="143">
        <v>8</v>
      </c>
      <c r="E378" s="143">
        <v>12</v>
      </c>
      <c r="G378" s="14" t="s">
        <v>135</v>
      </c>
      <c r="H378" s="143" t="s">
        <v>142</v>
      </c>
      <c r="I378" s="143" t="s">
        <v>143</v>
      </c>
      <c r="J378" s="14" t="s">
        <v>1531</v>
      </c>
      <c r="K378" s="14" t="s">
        <v>143</v>
      </c>
      <c r="L378" s="187" t="s">
        <v>48</v>
      </c>
    </row>
    <row r="379" spans="2:12">
      <c r="B379" s="143">
        <v>2</v>
      </c>
      <c r="C379" s="143">
        <v>6</v>
      </c>
      <c r="D379" s="143">
        <v>8</v>
      </c>
      <c r="E379" s="143">
        <v>12</v>
      </c>
      <c r="G379" s="14" t="s">
        <v>135</v>
      </c>
      <c r="H379" s="143" t="s">
        <v>142</v>
      </c>
      <c r="I379" s="143" t="s">
        <v>143</v>
      </c>
      <c r="J379" s="14" t="s">
        <v>115</v>
      </c>
      <c r="K379" s="14" t="s">
        <v>114</v>
      </c>
      <c r="L379" s="187" t="s">
        <v>48</v>
      </c>
    </row>
    <row r="380" spans="2:12">
      <c r="B380" s="143">
        <v>2</v>
      </c>
      <c r="C380" s="143">
        <v>6</v>
      </c>
      <c r="D380" s="143">
        <v>8</v>
      </c>
      <c r="E380" s="143">
        <v>12</v>
      </c>
      <c r="G380" s="14" t="s">
        <v>135</v>
      </c>
      <c r="H380" s="143" t="s">
        <v>142</v>
      </c>
      <c r="I380" s="143" t="s">
        <v>143</v>
      </c>
      <c r="J380" s="14" t="s">
        <v>112</v>
      </c>
      <c r="K380" s="14" t="s">
        <v>111</v>
      </c>
      <c r="L380" s="187" t="s">
        <v>48</v>
      </c>
    </row>
    <row r="381" spans="2:12">
      <c r="B381" s="182">
        <v>2</v>
      </c>
      <c r="C381" s="182">
        <v>6</v>
      </c>
      <c r="D381" s="182">
        <v>8</v>
      </c>
      <c r="E381" s="183">
        <v>12</v>
      </c>
      <c r="F381" s="178"/>
      <c r="G381" s="179" t="s">
        <v>135</v>
      </c>
      <c r="H381" s="178" t="s">
        <v>138</v>
      </c>
      <c r="I381" s="178" t="s">
        <v>141</v>
      </c>
      <c r="J381" s="180"/>
      <c r="K381" s="178"/>
      <c r="L381" s="181"/>
    </row>
    <row r="382" spans="2:12">
      <c r="B382" s="143">
        <v>2</v>
      </c>
      <c r="C382" s="143">
        <v>6</v>
      </c>
      <c r="D382" s="143">
        <v>8</v>
      </c>
      <c r="E382" s="143">
        <v>12</v>
      </c>
      <c r="G382" s="14" t="s">
        <v>135</v>
      </c>
      <c r="H382" s="143" t="s">
        <v>138</v>
      </c>
      <c r="I382" s="143" t="s">
        <v>141</v>
      </c>
      <c r="J382" s="14" t="s">
        <v>1532</v>
      </c>
      <c r="K382" s="14" t="s">
        <v>140</v>
      </c>
      <c r="L382" s="187" t="s">
        <v>48</v>
      </c>
    </row>
    <row r="383" spans="2:12">
      <c r="B383" s="143">
        <v>2</v>
      </c>
      <c r="C383" s="143">
        <v>6</v>
      </c>
      <c r="D383" s="143">
        <v>8</v>
      </c>
      <c r="E383" s="143">
        <v>12</v>
      </c>
      <c r="G383" s="14" t="s">
        <v>135</v>
      </c>
      <c r="H383" s="143" t="s">
        <v>138</v>
      </c>
      <c r="I383" s="143" t="s">
        <v>141</v>
      </c>
      <c r="J383" s="14" t="s">
        <v>1533</v>
      </c>
      <c r="K383" s="14" t="s">
        <v>139</v>
      </c>
      <c r="L383" s="187" t="s">
        <v>48</v>
      </c>
    </row>
    <row r="384" spans="2:12">
      <c r="B384" s="143">
        <v>2</v>
      </c>
      <c r="C384" s="143">
        <v>6</v>
      </c>
      <c r="D384" s="143">
        <v>8</v>
      </c>
      <c r="E384" s="143">
        <v>12</v>
      </c>
      <c r="G384" s="14" t="s">
        <v>135</v>
      </c>
      <c r="H384" s="143" t="s">
        <v>138</v>
      </c>
      <c r="I384" s="143" t="s">
        <v>141</v>
      </c>
      <c r="J384" s="14" t="s">
        <v>1369</v>
      </c>
      <c r="K384" s="14" t="s">
        <v>1370</v>
      </c>
      <c r="L384" s="187" t="s">
        <v>48</v>
      </c>
    </row>
    <row r="385" spans="2:12">
      <c r="B385" s="143">
        <v>2</v>
      </c>
      <c r="C385" s="143">
        <v>6</v>
      </c>
      <c r="D385" s="143">
        <v>8</v>
      </c>
      <c r="E385" s="143">
        <v>12</v>
      </c>
      <c r="G385" s="14" t="s">
        <v>135</v>
      </c>
      <c r="H385" s="143" t="s">
        <v>138</v>
      </c>
      <c r="I385" s="143" t="s">
        <v>141</v>
      </c>
      <c r="J385" s="14" t="s">
        <v>1404</v>
      </c>
      <c r="K385" s="14" t="s">
        <v>1405</v>
      </c>
      <c r="L385" s="187" t="s">
        <v>48</v>
      </c>
    </row>
    <row r="386" spans="2:12">
      <c r="B386" s="143">
        <v>2</v>
      </c>
      <c r="C386" s="143">
        <v>6</v>
      </c>
      <c r="D386" s="143">
        <v>8</v>
      </c>
      <c r="E386" s="143">
        <v>12</v>
      </c>
      <c r="G386" s="14" t="s">
        <v>135</v>
      </c>
      <c r="H386" s="143" t="s">
        <v>138</v>
      </c>
      <c r="I386" s="143" t="s">
        <v>141</v>
      </c>
      <c r="J386" s="14" t="s">
        <v>115</v>
      </c>
      <c r="K386" s="14" t="s">
        <v>114</v>
      </c>
      <c r="L386" s="187" t="s">
        <v>48</v>
      </c>
    </row>
    <row r="387" spans="2:12">
      <c r="B387" s="143">
        <v>2</v>
      </c>
      <c r="C387" s="143">
        <v>6</v>
      </c>
      <c r="D387" s="143">
        <v>8</v>
      </c>
      <c r="E387" s="143">
        <v>12</v>
      </c>
      <c r="G387" s="14" t="s">
        <v>135</v>
      </c>
      <c r="H387" s="143" t="s">
        <v>138</v>
      </c>
      <c r="I387" s="143" t="s">
        <v>141</v>
      </c>
      <c r="J387" s="14" t="s">
        <v>112</v>
      </c>
      <c r="K387" s="14" t="s">
        <v>111</v>
      </c>
      <c r="L387" s="187" t="s">
        <v>48</v>
      </c>
    </row>
    <row r="388" spans="2:12">
      <c r="B388" s="182">
        <v>2</v>
      </c>
      <c r="C388" s="182">
        <v>6</v>
      </c>
      <c r="D388" s="182">
        <v>8</v>
      </c>
      <c r="E388" s="183">
        <v>12</v>
      </c>
      <c r="F388" s="178"/>
      <c r="G388" s="179" t="s">
        <v>135</v>
      </c>
      <c r="H388" s="178" t="s">
        <v>137</v>
      </c>
      <c r="I388" s="178" t="s">
        <v>136</v>
      </c>
      <c r="J388" s="180"/>
      <c r="K388" s="178"/>
      <c r="L388" s="181"/>
    </row>
    <row r="389" spans="2:12">
      <c r="B389" s="143">
        <v>2</v>
      </c>
      <c r="C389" s="143">
        <v>6</v>
      </c>
      <c r="D389" s="143">
        <v>8</v>
      </c>
      <c r="E389" s="143">
        <v>12</v>
      </c>
      <c r="G389" s="14" t="s">
        <v>135</v>
      </c>
      <c r="H389" s="143" t="s">
        <v>137</v>
      </c>
      <c r="I389" s="143" t="s">
        <v>136</v>
      </c>
      <c r="J389" s="14" t="s">
        <v>1534</v>
      </c>
      <c r="K389" s="14" t="s">
        <v>136</v>
      </c>
      <c r="L389" s="187" t="s">
        <v>48</v>
      </c>
    </row>
    <row r="390" spans="2:12">
      <c r="B390" s="157">
        <v>3</v>
      </c>
      <c r="C390" s="157"/>
      <c r="D390" s="157"/>
      <c r="E390" s="158"/>
      <c r="F390" s="156"/>
      <c r="G390" s="156"/>
      <c r="H390" s="156"/>
      <c r="I390" s="156"/>
      <c r="J390" s="156"/>
      <c r="K390" s="156" t="s">
        <v>1168</v>
      </c>
      <c r="L390" s="156"/>
    </row>
    <row r="391" spans="2:12">
      <c r="B391" s="163">
        <v>3</v>
      </c>
      <c r="C391" s="163">
        <v>8</v>
      </c>
      <c r="D391" s="164"/>
      <c r="E391" s="165"/>
      <c r="F391" s="159"/>
      <c r="G391" s="160"/>
      <c r="H391" s="159"/>
      <c r="I391" s="159"/>
      <c r="J391" s="161"/>
      <c r="K391" s="159" t="s">
        <v>1535</v>
      </c>
      <c r="L391" s="162"/>
    </row>
    <row r="392" spans="2:12">
      <c r="B392" s="170">
        <v>3</v>
      </c>
      <c r="C392" s="170">
        <v>8</v>
      </c>
      <c r="D392" s="170">
        <v>1</v>
      </c>
      <c r="E392" s="171"/>
      <c r="F392" s="166"/>
      <c r="G392" s="167"/>
      <c r="H392" s="166"/>
      <c r="I392" s="166"/>
      <c r="J392" s="168"/>
      <c r="K392" s="166" t="s">
        <v>134</v>
      </c>
      <c r="L392" s="169"/>
    </row>
    <row r="393" spans="2:12">
      <c r="B393" s="176">
        <v>3</v>
      </c>
      <c r="C393" s="176">
        <v>8</v>
      </c>
      <c r="D393" s="176">
        <v>1</v>
      </c>
      <c r="E393" s="177">
        <v>24</v>
      </c>
      <c r="F393" s="172"/>
      <c r="G393" s="173" t="s">
        <v>133</v>
      </c>
      <c r="H393" s="172"/>
      <c r="I393" s="172"/>
      <c r="J393" s="174"/>
      <c r="K393" s="172"/>
      <c r="L393" s="175"/>
    </row>
    <row r="394" spans="2:12">
      <c r="B394" s="182">
        <v>3</v>
      </c>
      <c r="C394" s="182">
        <v>8</v>
      </c>
      <c r="D394" s="182">
        <v>1</v>
      </c>
      <c r="E394" s="183">
        <v>24</v>
      </c>
      <c r="F394" s="178"/>
      <c r="G394" s="179" t="s">
        <v>133</v>
      </c>
      <c r="H394" s="178" t="s">
        <v>113</v>
      </c>
      <c r="I394" s="178" t="s">
        <v>132</v>
      </c>
      <c r="J394" s="180"/>
      <c r="K394" s="178"/>
      <c r="L394" s="181"/>
    </row>
    <row r="395" spans="2:12">
      <c r="B395" s="143">
        <v>3</v>
      </c>
      <c r="C395" s="143">
        <v>8</v>
      </c>
      <c r="D395" s="143">
        <v>1</v>
      </c>
      <c r="E395" s="143">
        <v>24</v>
      </c>
      <c r="G395" s="14" t="s">
        <v>133</v>
      </c>
      <c r="H395" s="143" t="s">
        <v>113</v>
      </c>
      <c r="I395" s="143" t="s">
        <v>132</v>
      </c>
      <c r="J395" s="14" t="s">
        <v>131</v>
      </c>
      <c r="K395" s="14" t="s">
        <v>130</v>
      </c>
      <c r="L395" s="187" t="s">
        <v>48</v>
      </c>
    </row>
    <row r="396" spans="2:12">
      <c r="B396" s="143">
        <v>3</v>
      </c>
      <c r="C396" s="143">
        <v>8</v>
      </c>
      <c r="D396" s="143">
        <v>1</v>
      </c>
      <c r="E396" s="143">
        <v>24</v>
      </c>
      <c r="G396" s="14" t="s">
        <v>133</v>
      </c>
      <c r="H396" s="143" t="s">
        <v>113</v>
      </c>
      <c r="I396" s="143" t="s">
        <v>132</v>
      </c>
      <c r="J396" s="14" t="s">
        <v>128</v>
      </c>
      <c r="K396" s="14" t="s">
        <v>127</v>
      </c>
      <c r="L396" s="187" t="s">
        <v>48</v>
      </c>
    </row>
    <row r="397" spans="2:12">
      <c r="B397" s="143">
        <v>3</v>
      </c>
      <c r="C397" s="143">
        <v>8</v>
      </c>
      <c r="D397" s="143">
        <v>1</v>
      </c>
      <c r="E397" s="143">
        <v>24</v>
      </c>
      <c r="G397" s="14" t="s">
        <v>133</v>
      </c>
      <c r="H397" s="143" t="s">
        <v>113</v>
      </c>
      <c r="I397" s="143" t="s">
        <v>132</v>
      </c>
      <c r="J397" s="14" t="s">
        <v>1536</v>
      </c>
      <c r="K397" s="14" t="s">
        <v>1244</v>
      </c>
      <c r="L397" s="187" t="s">
        <v>48</v>
      </c>
    </row>
    <row r="398" spans="2:12">
      <c r="B398" s="143">
        <v>3</v>
      </c>
      <c r="C398" s="143">
        <v>8</v>
      </c>
      <c r="D398" s="143">
        <v>1</v>
      </c>
      <c r="E398" s="143">
        <v>24</v>
      </c>
      <c r="G398" s="14" t="s">
        <v>133</v>
      </c>
      <c r="H398" s="143" t="s">
        <v>113</v>
      </c>
      <c r="I398" s="143" t="s">
        <v>132</v>
      </c>
      <c r="J398" s="14" t="s">
        <v>126</v>
      </c>
      <c r="K398" s="14" t="s">
        <v>116</v>
      </c>
      <c r="L398" s="187" t="s">
        <v>48</v>
      </c>
    </row>
    <row r="399" spans="2:12">
      <c r="B399" s="143">
        <v>3</v>
      </c>
      <c r="C399" s="143">
        <v>8</v>
      </c>
      <c r="D399" s="143">
        <v>1</v>
      </c>
      <c r="E399" s="143">
        <v>24</v>
      </c>
      <c r="G399" s="14" t="s">
        <v>133</v>
      </c>
      <c r="H399" s="143" t="s">
        <v>113</v>
      </c>
      <c r="I399" s="143" t="s">
        <v>132</v>
      </c>
      <c r="J399" s="14" t="s">
        <v>124</v>
      </c>
      <c r="K399" s="14" t="s">
        <v>123</v>
      </c>
      <c r="L399" s="187" t="s">
        <v>48</v>
      </c>
    </row>
    <row r="400" spans="2:12">
      <c r="B400" s="143">
        <v>3</v>
      </c>
      <c r="C400" s="143">
        <v>8</v>
      </c>
      <c r="D400" s="143">
        <v>1</v>
      </c>
      <c r="E400" s="143">
        <v>24</v>
      </c>
      <c r="G400" s="14" t="s">
        <v>133</v>
      </c>
      <c r="H400" s="143" t="s">
        <v>113</v>
      </c>
      <c r="I400" s="143" t="s">
        <v>132</v>
      </c>
      <c r="J400" s="14" t="s">
        <v>122</v>
      </c>
      <c r="K400" s="14" t="s">
        <v>121</v>
      </c>
      <c r="L400" s="187" t="s">
        <v>48</v>
      </c>
    </row>
    <row r="401" spans="2:12">
      <c r="B401" s="143">
        <v>3</v>
      </c>
      <c r="C401" s="143">
        <v>8</v>
      </c>
      <c r="D401" s="143">
        <v>1</v>
      </c>
      <c r="E401" s="143">
        <v>24</v>
      </c>
      <c r="G401" s="14" t="s">
        <v>133</v>
      </c>
      <c r="H401" s="143" t="s">
        <v>113</v>
      </c>
      <c r="I401" s="143" t="s">
        <v>132</v>
      </c>
      <c r="J401" s="14" t="s">
        <v>120</v>
      </c>
      <c r="K401" s="14" t="s">
        <v>119</v>
      </c>
      <c r="L401" s="187" t="s">
        <v>48</v>
      </c>
    </row>
    <row r="402" spans="2:12">
      <c r="B402" s="143">
        <v>3</v>
      </c>
      <c r="C402" s="143">
        <v>8</v>
      </c>
      <c r="D402" s="143">
        <v>1</v>
      </c>
      <c r="E402" s="143">
        <v>24</v>
      </c>
      <c r="G402" s="14" t="s">
        <v>133</v>
      </c>
      <c r="H402" s="143" t="s">
        <v>113</v>
      </c>
      <c r="I402" s="143" t="s">
        <v>132</v>
      </c>
      <c r="J402" s="14" t="s">
        <v>118</v>
      </c>
      <c r="K402" s="14" t="s">
        <v>117</v>
      </c>
      <c r="L402" s="187" t="s">
        <v>48</v>
      </c>
    </row>
    <row r="403" spans="2:12">
      <c r="B403" s="143">
        <v>3</v>
      </c>
      <c r="C403" s="143">
        <v>8</v>
      </c>
      <c r="D403" s="143">
        <v>1</v>
      </c>
      <c r="E403" s="143">
        <v>24</v>
      </c>
      <c r="G403" s="14" t="s">
        <v>133</v>
      </c>
      <c r="H403" s="143" t="s">
        <v>113</v>
      </c>
      <c r="I403" s="143" t="s">
        <v>132</v>
      </c>
      <c r="J403" s="14" t="s">
        <v>1537</v>
      </c>
      <c r="K403" s="14" t="s">
        <v>125</v>
      </c>
      <c r="L403" s="187" t="s">
        <v>48</v>
      </c>
    </row>
    <row r="404" spans="2:12">
      <c r="B404" s="143">
        <v>3</v>
      </c>
      <c r="C404" s="143">
        <v>8</v>
      </c>
      <c r="D404" s="143">
        <v>1</v>
      </c>
      <c r="E404" s="143">
        <v>24</v>
      </c>
      <c r="G404" s="14" t="s">
        <v>133</v>
      </c>
      <c r="H404" s="143" t="s">
        <v>113</v>
      </c>
      <c r="I404" s="143" t="s">
        <v>132</v>
      </c>
      <c r="J404" s="14" t="s">
        <v>1243</v>
      </c>
      <c r="K404" s="14" t="s">
        <v>1538</v>
      </c>
      <c r="L404" s="187" t="s">
        <v>48</v>
      </c>
    </row>
    <row r="405" spans="2:12">
      <c r="B405" s="143">
        <v>3</v>
      </c>
      <c r="C405" s="143">
        <v>8</v>
      </c>
      <c r="D405" s="143">
        <v>1</v>
      </c>
      <c r="E405" s="143">
        <v>24</v>
      </c>
      <c r="G405" s="14" t="s">
        <v>133</v>
      </c>
      <c r="H405" s="143" t="s">
        <v>113</v>
      </c>
      <c r="I405" s="143" t="s">
        <v>132</v>
      </c>
      <c r="J405" s="14" t="s">
        <v>1539</v>
      </c>
      <c r="K405" s="14" t="s">
        <v>1540</v>
      </c>
      <c r="L405" s="187" t="s">
        <v>48</v>
      </c>
    </row>
    <row r="406" spans="2:12">
      <c r="B406" s="143">
        <v>3</v>
      </c>
      <c r="C406" s="143">
        <v>8</v>
      </c>
      <c r="D406" s="143">
        <v>1</v>
      </c>
      <c r="E406" s="143">
        <v>24</v>
      </c>
      <c r="G406" s="14" t="s">
        <v>133</v>
      </c>
      <c r="H406" s="143" t="s">
        <v>113</v>
      </c>
      <c r="I406" s="143" t="s">
        <v>132</v>
      </c>
      <c r="J406" s="14" t="s">
        <v>1541</v>
      </c>
      <c r="K406" s="14" t="s">
        <v>129</v>
      </c>
      <c r="L406" s="187" t="s">
        <v>48</v>
      </c>
    </row>
    <row r="407" spans="2:12">
      <c r="B407" s="143">
        <v>3</v>
      </c>
      <c r="C407" s="143">
        <v>8</v>
      </c>
      <c r="D407" s="143">
        <v>1</v>
      </c>
      <c r="E407" s="143">
        <v>24</v>
      </c>
      <c r="G407" s="14" t="s">
        <v>133</v>
      </c>
      <c r="H407" s="143" t="s">
        <v>113</v>
      </c>
      <c r="I407" s="143" t="s">
        <v>132</v>
      </c>
      <c r="J407" s="14" t="s">
        <v>1369</v>
      </c>
      <c r="K407" s="14" t="s">
        <v>1370</v>
      </c>
      <c r="L407" s="187" t="s">
        <v>48</v>
      </c>
    </row>
    <row r="408" spans="2:12">
      <c r="B408" s="143">
        <v>3</v>
      </c>
      <c r="C408" s="143">
        <v>8</v>
      </c>
      <c r="D408" s="143">
        <v>1</v>
      </c>
      <c r="E408" s="143">
        <v>24</v>
      </c>
      <c r="G408" s="14" t="s">
        <v>133</v>
      </c>
      <c r="H408" s="143" t="s">
        <v>113</v>
      </c>
      <c r="I408" s="143" t="s">
        <v>132</v>
      </c>
      <c r="J408" s="14" t="s">
        <v>115</v>
      </c>
      <c r="K408" s="14" t="s">
        <v>114</v>
      </c>
      <c r="L408" s="187" t="s">
        <v>48</v>
      </c>
    </row>
    <row r="409" spans="2:12">
      <c r="B409" s="143">
        <v>3</v>
      </c>
      <c r="C409" s="143">
        <v>8</v>
      </c>
      <c r="D409" s="143">
        <v>1</v>
      </c>
      <c r="E409" s="143">
        <v>24</v>
      </c>
      <c r="G409" s="14" t="s">
        <v>133</v>
      </c>
      <c r="H409" s="143" t="s">
        <v>113</v>
      </c>
      <c r="I409" s="143" t="s">
        <v>132</v>
      </c>
      <c r="J409" s="14" t="s">
        <v>1230</v>
      </c>
      <c r="K409" s="14" t="s">
        <v>1231</v>
      </c>
      <c r="L409" s="187" t="s">
        <v>48</v>
      </c>
    </row>
    <row r="410" spans="2:12">
      <c r="B410" s="143">
        <v>3</v>
      </c>
      <c r="C410" s="143">
        <v>8</v>
      </c>
      <c r="D410" s="143">
        <v>1</v>
      </c>
      <c r="E410" s="143">
        <v>24</v>
      </c>
      <c r="G410" s="14" t="s">
        <v>133</v>
      </c>
      <c r="H410" s="143" t="s">
        <v>113</v>
      </c>
      <c r="I410" s="143" t="s">
        <v>132</v>
      </c>
      <c r="J410" s="14" t="s">
        <v>112</v>
      </c>
      <c r="K410" s="14" t="s">
        <v>111</v>
      </c>
      <c r="L410" s="187" t="s">
        <v>48</v>
      </c>
    </row>
    <row r="412" spans="2:12">
      <c r="B412" s="210"/>
      <c r="C412" s="143" t="s">
        <v>1542</v>
      </c>
    </row>
  </sheetData>
  <autoFilter ref="B4:L410"/>
  <pageMargins left="0.7" right="0.7" top="0.75" bottom="0.75" header="0.3" footer="0.3"/>
  <pageSetup paperSize="9" scale="36" orientation="portrait" horizontalDpi="4294967295" verticalDpi="4294967295" r:id="rId1"/>
  <rowBreaks count="1" manualBreakCount="1">
    <brk id="269"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631"/>
  <sheetViews>
    <sheetView showGridLines="0" view="pageBreakPreview" zoomScale="80" zoomScaleNormal="80" zoomScaleSheetLayoutView="80" workbookViewId="0">
      <pane xSplit="3" ySplit="4" topLeftCell="D5" activePane="bottomRight" state="frozen"/>
      <selection pane="topRight"/>
      <selection pane="bottomLeft"/>
      <selection pane="bottomRight"/>
    </sheetView>
  </sheetViews>
  <sheetFormatPr baseColWidth="10" defaultColWidth="11.42578125" defaultRowHeight="15"/>
  <cols>
    <col min="1" max="1" width="4.140625" style="14" bestFit="1" customWidth="1"/>
    <col min="2" max="2" width="14.42578125" style="14" customWidth="1"/>
    <col min="3" max="3" width="15.42578125" style="14" customWidth="1"/>
    <col min="4" max="4" width="21.5703125" style="14" customWidth="1"/>
    <col min="5" max="5" width="65.42578125" style="14" customWidth="1"/>
    <col min="6" max="6" width="10.7109375" style="14" customWidth="1"/>
    <col min="7" max="7" width="4.42578125" style="14" customWidth="1"/>
    <col min="8" max="16384" width="11.42578125" style="14"/>
  </cols>
  <sheetData>
    <row r="2" spans="2:6">
      <c r="B2" s="144" t="s">
        <v>1543</v>
      </c>
    </row>
    <row r="4" spans="2:6" ht="36.75" customHeight="1">
      <c r="B4" s="95" t="s">
        <v>13</v>
      </c>
      <c r="C4" s="95" t="s">
        <v>14</v>
      </c>
      <c r="D4" s="96" t="s">
        <v>15</v>
      </c>
      <c r="E4" s="211" t="s">
        <v>110</v>
      </c>
      <c r="F4" s="211" t="s">
        <v>946</v>
      </c>
    </row>
    <row r="5" spans="2:6">
      <c r="B5" s="212">
        <v>1</v>
      </c>
      <c r="C5" s="212"/>
      <c r="D5" s="212"/>
      <c r="E5" s="213" t="s">
        <v>944</v>
      </c>
      <c r="F5" s="212"/>
    </row>
    <row r="6" spans="2:6">
      <c r="B6" s="214">
        <v>1000</v>
      </c>
      <c r="C6" s="214"/>
      <c r="D6" s="214"/>
      <c r="E6" s="214" t="s">
        <v>943</v>
      </c>
      <c r="F6" s="214"/>
    </row>
    <row r="7" spans="2:6">
      <c r="B7" s="215">
        <v>1000</v>
      </c>
      <c r="C7" s="215">
        <v>1100</v>
      </c>
      <c r="D7" s="215"/>
      <c r="E7" s="215" t="s">
        <v>942</v>
      </c>
      <c r="F7" s="215"/>
    </row>
    <row r="8" spans="2:6">
      <c r="B8" s="216">
        <v>1000</v>
      </c>
      <c r="C8" s="216">
        <v>1100</v>
      </c>
      <c r="D8" s="216">
        <v>1110</v>
      </c>
      <c r="E8" s="216" t="s">
        <v>941</v>
      </c>
      <c r="F8" s="216" t="s">
        <v>48</v>
      </c>
    </row>
    <row r="9" spans="2:6">
      <c r="B9" s="216">
        <v>1000</v>
      </c>
      <c r="C9" s="216">
        <v>1100</v>
      </c>
      <c r="D9" s="216">
        <v>1120</v>
      </c>
      <c r="E9" s="216" t="s">
        <v>940</v>
      </c>
      <c r="F9" s="216" t="s">
        <v>48</v>
      </c>
    </row>
    <row r="10" spans="2:6">
      <c r="B10" s="216">
        <v>1000</v>
      </c>
      <c r="C10" s="216">
        <v>1100</v>
      </c>
      <c r="D10" s="216">
        <v>1130</v>
      </c>
      <c r="E10" s="216" t="s">
        <v>939</v>
      </c>
      <c r="F10" s="216" t="s">
        <v>48</v>
      </c>
    </row>
    <row r="11" spans="2:6">
      <c r="B11" s="216">
        <v>1000</v>
      </c>
      <c r="C11" s="216">
        <v>1100</v>
      </c>
      <c r="D11" s="216">
        <v>1140</v>
      </c>
      <c r="E11" s="216" t="s">
        <v>938</v>
      </c>
      <c r="F11" s="216" t="s">
        <v>48</v>
      </c>
    </row>
    <row r="12" spans="2:6">
      <c r="B12" s="215">
        <v>1000</v>
      </c>
      <c r="C12" s="215">
        <v>1200</v>
      </c>
      <c r="D12" s="215"/>
      <c r="E12" s="215" t="s">
        <v>937</v>
      </c>
      <c r="F12" s="215"/>
    </row>
    <row r="13" spans="2:6">
      <c r="B13" s="216">
        <v>1000</v>
      </c>
      <c r="C13" s="216">
        <v>1200</v>
      </c>
      <c r="D13" s="216">
        <v>1210</v>
      </c>
      <c r="E13" s="216" t="s">
        <v>936</v>
      </c>
      <c r="F13" s="216" t="s">
        <v>48</v>
      </c>
    </row>
    <row r="14" spans="2:6">
      <c r="B14" s="216">
        <v>1000</v>
      </c>
      <c r="C14" s="216">
        <v>1200</v>
      </c>
      <c r="D14" s="216">
        <v>1220</v>
      </c>
      <c r="E14" s="216" t="s">
        <v>935</v>
      </c>
      <c r="F14" s="216"/>
    </row>
    <row r="15" spans="2:6">
      <c r="B15" s="217">
        <v>1000</v>
      </c>
      <c r="C15" s="217">
        <v>1200</v>
      </c>
      <c r="D15" s="218">
        <v>12201</v>
      </c>
      <c r="E15" s="217" t="s">
        <v>934</v>
      </c>
      <c r="F15" s="217" t="s">
        <v>48</v>
      </c>
    </row>
    <row r="16" spans="2:6">
      <c r="B16" s="217">
        <v>1000</v>
      </c>
      <c r="C16" s="217">
        <v>1200</v>
      </c>
      <c r="D16" s="218">
        <v>12202</v>
      </c>
      <c r="E16" s="217" t="s">
        <v>933</v>
      </c>
      <c r="F16" s="217" t="s">
        <v>48</v>
      </c>
    </row>
    <row r="17" spans="2:6">
      <c r="B17" s="216">
        <v>1000</v>
      </c>
      <c r="C17" s="216">
        <v>1200</v>
      </c>
      <c r="D17" s="216">
        <v>1230</v>
      </c>
      <c r="E17" s="216" t="s">
        <v>932</v>
      </c>
      <c r="F17" s="216"/>
    </row>
    <row r="18" spans="2:6">
      <c r="B18" s="217">
        <v>1000</v>
      </c>
      <c r="C18" s="217">
        <v>1200</v>
      </c>
      <c r="D18" s="218">
        <v>12301</v>
      </c>
      <c r="E18" s="217" t="s">
        <v>931</v>
      </c>
      <c r="F18" s="217" t="s">
        <v>48</v>
      </c>
    </row>
    <row r="19" spans="2:6">
      <c r="B19" s="216">
        <v>1000</v>
      </c>
      <c r="C19" s="216">
        <v>1200</v>
      </c>
      <c r="D19" s="216">
        <v>1240</v>
      </c>
      <c r="E19" s="216" t="s">
        <v>930</v>
      </c>
      <c r="F19" s="216" t="s">
        <v>48</v>
      </c>
    </row>
    <row r="20" spans="2:6">
      <c r="B20" s="215">
        <v>1000</v>
      </c>
      <c r="C20" s="215">
        <v>1300</v>
      </c>
      <c r="D20" s="215"/>
      <c r="E20" s="215" t="s">
        <v>929</v>
      </c>
      <c r="F20" s="215"/>
    </row>
    <row r="21" spans="2:6">
      <c r="B21" s="216">
        <v>1000</v>
      </c>
      <c r="C21" s="216">
        <v>1300</v>
      </c>
      <c r="D21" s="216">
        <v>1310</v>
      </c>
      <c r="E21" s="216" t="s">
        <v>928</v>
      </c>
      <c r="F21" s="216"/>
    </row>
    <row r="22" spans="2:6">
      <c r="B22" s="217">
        <v>1000</v>
      </c>
      <c r="C22" s="217">
        <v>1300</v>
      </c>
      <c r="D22" s="218">
        <v>13101</v>
      </c>
      <c r="E22" s="217" t="s">
        <v>927</v>
      </c>
      <c r="F22" s="217" t="s">
        <v>48</v>
      </c>
    </row>
    <row r="23" spans="2:6">
      <c r="B23" s="217">
        <v>1000</v>
      </c>
      <c r="C23" s="217">
        <v>1300</v>
      </c>
      <c r="D23" s="218">
        <v>13102</v>
      </c>
      <c r="E23" s="217" t="s">
        <v>926</v>
      </c>
      <c r="F23" s="217" t="s">
        <v>48</v>
      </c>
    </row>
    <row r="24" spans="2:6">
      <c r="B24" s="217">
        <v>1000</v>
      </c>
      <c r="C24" s="217">
        <v>1300</v>
      </c>
      <c r="D24" s="218">
        <v>13103</v>
      </c>
      <c r="E24" s="217" t="s">
        <v>925</v>
      </c>
      <c r="F24" s="217" t="s">
        <v>48</v>
      </c>
    </row>
    <row r="25" spans="2:6">
      <c r="B25" s="217">
        <v>1000</v>
      </c>
      <c r="C25" s="217">
        <v>1300</v>
      </c>
      <c r="D25" s="218">
        <v>13104</v>
      </c>
      <c r="E25" s="217" t="s">
        <v>924</v>
      </c>
      <c r="F25" s="217" t="s">
        <v>48</v>
      </c>
    </row>
    <row r="26" spans="2:6">
      <c r="B26" s="216">
        <v>1000</v>
      </c>
      <c r="C26" s="216">
        <v>1300</v>
      </c>
      <c r="D26" s="216">
        <v>1320</v>
      </c>
      <c r="E26" s="216" t="s">
        <v>923</v>
      </c>
      <c r="F26" s="216"/>
    </row>
    <row r="27" spans="2:6">
      <c r="B27" s="217">
        <v>1000</v>
      </c>
      <c r="C27" s="217">
        <v>1300</v>
      </c>
      <c r="D27" s="218">
        <v>13201</v>
      </c>
      <c r="E27" s="217" t="s">
        <v>922</v>
      </c>
      <c r="F27" s="217" t="s">
        <v>48</v>
      </c>
    </row>
    <row r="28" spans="2:6">
      <c r="B28" s="217">
        <v>1000</v>
      </c>
      <c r="C28" s="217">
        <v>1300</v>
      </c>
      <c r="D28" s="218">
        <v>13202</v>
      </c>
      <c r="E28" s="217" t="s">
        <v>921</v>
      </c>
      <c r="F28" s="217" t="s">
        <v>48</v>
      </c>
    </row>
    <row r="29" spans="2:6">
      <c r="B29" s="216">
        <v>1000</v>
      </c>
      <c r="C29" s="216">
        <v>1300</v>
      </c>
      <c r="D29" s="216">
        <v>1330</v>
      </c>
      <c r="E29" s="216" t="s">
        <v>920</v>
      </c>
      <c r="F29" s="216" t="s">
        <v>48</v>
      </c>
    </row>
    <row r="30" spans="2:6">
      <c r="B30" s="216">
        <v>1000</v>
      </c>
      <c r="C30" s="216">
        <v>1300</v>
      </c>
      <c r="D30" s="216">
        <v>1340</v>
      </c>
      <c r="E30" s="216" t="s">
        <v>919</v>
      </c>
      <c r="F30" s="216"/>
    </row>
    <row r="31" spans="2:6">
      <c r="B31" s="217">
        <v>1000</v>
      </c>
      <c r="C31" s="217">
        <v>1300</v>
      </c>
      <c r="D31" s="218">
        <v>13401</v>
      </c>
      <c r="E31" s="217" t="s">
        <v>918</v>
      </c>
      <c r="F31" s="217" t="s">
        <v>48</v>
      </c>
    </row>
    <row r="32" spans="2:6">
      <c r="B32" s="217">
        <v>1000</v>
      </c>
      <c r="C32" s="217">
        <v>1300</v>
      </c>
      <c r="D32" s="218">
        <v>13402</v>
      </c>
      <c r="E32" s="217" t="s">
        <v>917</v>
      </c>
      <c r="F32" s="217" t="s">
        <v>48</v>
      </c>
    </row>
    <row r="33" spans="2:6">
      <c r="B33" s="217">
        <v>1000</v>
      </c>
      <c r="C33" s="217">
        <v>1300</v>
      </c>
      <c r="D33" s="218">
        <v>13403</v>
      </c>
      <c r="E33" s="217" t="s">
        <v>916</v>
      </c>
      <c r="F33" s="217" t="s">
        <v>48</v>
      </c>
    </row>
    <row r="34" spans="2:6">
      <c r="B34" s="217">
        <v>1000</v>
      </c>
      <c r="C34" s="217">
        <v>1300</v>
      </c>
      <c r="D34" s="218">
        <v>13404</v>
      </c>
      <c r="E34" s="217" t="s">
        <v>915</v>
      </c>
      <c r="F34" s="217" t="s">
        <v>48</v>
      </c>
    </row>
    <row r="35" spans="2:6">
      <c r="B35" s="217">
        <v>1000</v>
      </c>
      <c r="C35" s="217">
        <v>1300</v>
      </c>
      <c r="D35" s="218">
        <v>13405</v>
      </c>
      <c r="E35" s="217" t="s">
        <v>914</v>
      </c>
      <c r="F35" s="217" t="s">
        <v>48</v>
      </c>
    </row>
    <row r="36" spans="2:6">
      <c r="B36" s="217">
        <v>1000</v>
      </c>
      <c r="C36" s="217">
        <v>1300</v>
      </c>
      <c r="D36" s="218">
        <v>13406</v>
      </c>
      <c r="E36" s="217" t="s">
        <v>913</v>
      </c>
      <c r="F36" s="217" t="s">
        <v>48</v>
      </c>
    </row>
    <row r="37" spans="2:6">
      <c r="B37" s="217">
        <v>1000</v>
      </c>
      <c r="C37" s="217">
        <v>1300</v>
      </c>
      <c r="D37" s="218">
        <v>13407</v>
      </c>
      <c r="E37" s="217" t="s">
        <v>912</v>
      </c>
      <c r="F37" s="217" t="s">
        <v>48</v>
      </c>
    </row>
    <row r="38" spans="2:6">
      <c r="B38" s="217">
        <v>1000</v>
      </c>
      <c r="C38" s="217">
        <v>1300</v>
      </c>
      <c r="D38" s="218">
        <v>13408</v>
      </c>
      <c r="E38" s="217" t="s">
        <v>911</v>
      </c>
      <c r="F38" s="217" t="s">
        <v>48</v>
      </c>
    </row>
    <row r="39" spans="2:6">
      <c r="B39" s="217">
        <v>1000</v>
      </c>
      <c r="C39" s="217">
        <v>1300</v>
      </c>
      <c r="D39" s="218">
        <v>13409</v>
      </c>
      <c r="E39" s="217" t="s">
        <v>910</v>
      </c>
      <c r="F39" s="217" t="s">
        <v>48</v>
      </c>
    </row>
    <row r="40" spans="2:6">
      <c r="B40" s="217">
        <v>1000</v>
      </c>
      <c r="C40" s="217">
        <v>1300</v>
      </c>
      <c r="D40" s="218">
        <v>13410</v>
      </c>
      <c r="E40" s="217" t="s">
        <v>909</v>
      </c>
      <c r="F40" s="217" t="s">
        <v>48</v>
      </c>
    </row>
    <row r="41" spans="2:6">
      <c r="B41" s="217">
        <v>1000</v>
      </c>
      <c r="C41" s="217">
        <v>1300</v>
      </c>
      <c r="D41" s="218">
        <v>13411</v>
      </c>
      <c r="E41" s="217" t="s">
        <v>908</v>
      </c>
      <c r="F41" s="217" t="s">
        <v>48</v>
      </c>
    </row>
    <row r="42" spans="2:6">
      <c r="B42" s="217">
        <v>1000</v>
      </c>
      <c r="C42" s="217">
        <v>1300</v>
      </c>
      <c r="D42" s="218">
        <v>13412</v>
      </c>
      <c r="E42" s="217" t="s">
        <v>907</v>
      </c>
      <c r="F42" s="217" t="s">
        <v>48</v>
      </c>
    </row>
    <row r="43" spans="2:6">
      <c r="B43" s="217">
        <v>1000</v>
      </c>
      <c r="C43" s="217">
        <v>1300</v>
      </c>
      <c r="D43" s="218">
        <v>13413</v>
      </c>
      <c r="E43" s="219" t="s">
        <v>906</v>
      </c>
      <c r="F43" s="219" t="s">
        <v>48</v>
      </c>
    </row>
    <row r="44" spans="2:6">
      <c r="B44" s="217">
        <v>1000</v>
      </c>
      <c r="C44" s="217">
        <v>1300</v>
      </c>
      <c r="D44" s="218">
        <v>13414</v>
      </c>
      <c r="E44" s="217" t="s">
        <v>905</v>
      </c>
      <c r="F44" s="217" t="s">
        <v>48</v>
      </c>
    </row>
    <row r="45" spans="2:6">
      <c r="B45" s="216">
        <v>1000</v>
      </c>
      <c r="C45" s="216">
        <v>1300</v>
      </c>
      <c r="D45" s="216">
        <v>1350</v>
      </c>
      <c r="E45" s="216" t="s">
        <v>904</v>
      </c>
      <c r="F45" s="216" t="s">
        <v>48</v>
      </c>
    </row>
    <row r="46" spans="2:6">
      <c r="B46" s="216">
        <v>1000</v>
      </c>
      <c r="C46" s="216">
        <v>1300</v>
      </c>
      <c r="D46" s="216">
        <v>1360</v>
      </c>
      <c r="E46" s="216" t="s">
        <v>903</v>
      </c>
      <c r="F46" s="216"/>
    </row>
    <row r="47" spans="2:6">
      <c r="B47" s="217">
        <v>1000</v>
      </c>
      <c r="C47" s="217">
        <v>1300</v>
      </c>
      <c r="D47" s="218">
        <v>13601</v>
      </c>
      <c r="E47" s="217" t="s">
        <v>902</v>
      </c>
      <c r="F47" s="217" t="s">
        <v>48</v>
      </c>
    </row>
    <row r="48" spans="2:6">
      <c r="B48" s="217">
        <v>1000</v>
      </c>
      <c r="C48" s="217">
        <v>1300</v>
      </c>
      <c r="D48" s="218">
        <v>13602</v>
      </c>
      <c r="E48" s="217" t="s">
        <v>901</v>
      </c>
      <c r="F48" s="217" t="s">
        <v>48</v>
      </c>
    </row>
    <row r="49" spans="2:6">
      <c r="B49" s="217">
        <v>1000</v>
      </c>
      <c r="C49" s="217">
        <v>1300</v>
      </c>
      <c r="D49" s="218">
        <v>13603</v>
      </c>
      <c r="E49" s="217" t="s">
        <v>900</v>
      </c>
      <c r="F49" s="217" t="s">
        <v>48</v>
      </c>
    </row>
    <row r="50" spans="2:6">
      <c r="B50" s="217">
        <v>1000</v>
      </c>
      <c r="C50" s="217">
        <v>1300</v>
      </c>
      <c r="D50" s="218">
        <v>13604</v>
      </c>
      <c r="E50" s="217" t="s">
        <v>899</v>
      </c>
      <c r="F50" s="217" t="s">
        <v>48</v>
      </c>
    </row>
    <row r="51" spans="2:6">
      <c r="B51" s="217">
        <v>1000</v>
      </c>
      <c r="C51" s="217">
        <v>1300</v>
      </c>
      <c r="D51" s="218">
        <v>13605</v>
      </c>
      <c r="E51" s="217" t="s">
        <v>898</v>
      </c>
      <c r="F51" s="217" t="s">
        <v>48</v>
      </c>
    </row>
    <row r="52" spans="2:6">
      <c r="B52" s="216">
        <v>1000</v>
      </c>
      <c r="C52" s="216">
        <v>1300</v>
      </c>
      <c r="D52" s="216">
        <v>1370</v>
      </c>
      <c r="E52" s="216" t="s">
        <v>897</v>
      </c>
      <c r="F52" s="216" t="s">
        <v>48</v>
      </c>
    </row>
    <row r="53" spans="2:6">
      <c r="B53" s="216">
        <v>1000</v>
      </c>
      <c r="C53" s="216">
        <v>1300</v>
      </c>
      <c r="D53" s="216">
        <v>1380</v>
      </c>
      <c r="E53" s="216" t="s">
        <v>896</v>
      </c>
      <c r="F53" s="216" t="s">
        <v>48</v>
      </c>
    </row>
    <row r="54" spans="2:6">
      <c r="B54" s="215">
        <v>1000</v>
      </c>
      <c r="C54" s="215">
        <v>1400</v>
      </c>
      <c r="D54" s="215"/>
      <c r="E54" s="215" t="s">
        <v>895</v>
      </c>
      <c r="F54" s="215"/>
    </row>
    <row r="55" spans="2:6">
      <c r="B55" s="216">
        <v>1000</v>
      </c>
      <c r="C55" s="216">
        <v>1400</v>
      </c>
      <c r="D55" s="216">
        <v>1410</v>
      </c>
      <c r="E55" s="216" t="s">
        <v>894</v>
      </c>
      <c r="F55" s="216"/>
    </row>
    <row r="56" spans="2:6">
      <c r="B56" s="217">
        <v>1000</v>
      </c>
      <c r="C56" s="217">
        <v>1400</v>
      </c>
      <c r="D56" s="218">
        <v>14101</v>
      </c>
      <c r="E56" s="217" t="s">
        <v>893</v>
      </c>
      <c r="F56" s="217" t="s">
        <v>48</v>
      </c>
    </row>
    <row r="57" spans="2:6">
      <c r="B57" s="217">
        <v>1000</v>
      </c>
      <c r="C57" s="217">
        <v>1400</v>
      </c>
      <c r="D57" s="218">
        <v>14102</v>
      </c>
      <c r="E57" s="217" t="s">
        <v>892</v>
      </c>
      <c r="F57" s="217" t="s">
        <v>48</v>
      </c>
    </row>
    <row r="58" spans="2:6">
      <c r="B58" s="217">
        <v>1000</v>
      </c>
      <c r="C58" s="217">
        <v>1400</v>
      </c>
      <c r="D58" s="218">
        <v>14103</v>
      </c>
      <c r="E58" s="217" t="s">
        <v>891</v>
      </c>
      <c r="F58" s="217" t="s">
        <v>48</v>
      </c>
    </row>
    <row r="59" spans="2:6">
      <c r="B59" s="217">
        <v>1000</v>
      </c>
      <c r="C59" s="217">
        <v>1400</v>
      </c>
      <c r="D59" s="218">
        <v>14104</v>
      </c>
      <c r="E59" s="217" t="s">
        <v>890</v>
      </c>
      <c r="F59" s="217" t="s">
        <v>48</v>
      </c>
    </row>
    <row r="60" spans="2:6">
      <c r="B60" s="217">
        <v>1000</v>
      </c>
      <c r="C60" s="217">
        <v>1400</v>
      </c>
      <c r="D60" s="218">
        <v>14105</v>
      </c>
      <c r="E60" s="217" t="s">
        <v>889</v>
      </c>
      <c r="F60" s="217" t="s">
        <v>48</v>
      </c>
    </row>
    <row r="61" spans="2:6">
      <c r="B61" s="216">
        <v>1000</v>
      </c>
      <c r="C61" s="216">
        <v>1400</v>
      </c>
      <c r="D61" s="216">
        <v>1420</v>
      </c>
      <c r="E61" s="216" t="s">
        <v>888</v>
      </c>
      <c r="F61" s="216"/>
    </row>
    <row r="62" spans="2:6">
      <c r="B62" s="217">
        <v>1000</v>
      </c>
      <c r="C62" s="217">
        <v>1400</v>
      </c>
      <c r="D62" s="218">
        <v>14201</v>
      </c>
      <c r="E62" s="217" t="s">
        <v>887</v>
      </c>
      <c r="F62" s="217" t="s">
        <v>48</v>
      </c>
    </row>
    <row r="63" spans="2:6">
      <c r="B63" s="217">
        <v>1000</v>
      </c>
      <c r="C63" s="217">
        <v>1400</v>
      </c>
      <c r="D63" s="218">
        <v>14202</v>
      </c>
      <c r="E63" s="217" t="s">
        <v>886</v>
      </c>
      <c r="F63" s="217" t="s">
        <v>48</v>
      </c>
    </row>
    <row r="64" spans="2:6">
      <c r="B64" s="216">
        <v>1000</v>
      </c>
      <c r="C64" s="216">
        <v>1400</v>
      </c>
      <c r="D64" s="216">
        <v>1430</v>
      </c>
      <c r="E64" s="216" t="s">
        <v>885</v>
      </c>
      <c r="F64" s="216"/>
    </row>
    <row r="65" spans="2:6">
      <c r="B65" s="217">
        <v>1000</v>
      </c>
      <c r="C65" s="217">
        <v>1400</v>
      </c>
      <c r="D65" s="218">
        <v>14301</v>
      </c>
      <c r="E65" s="217" t="s">
        <v>884</v>
      </c>
      <c r="F65" s="217" t="s">
        <v>48</v>
      </c>
    </row>
    <row r="66" spans="2:6">
      <c r="B66" s="217">
        <v>1000</v>
      </c>
      <c r="C66" s="217">
        <v>1400</v>
      </c>
      <c r="D66" s="218">
        <v>14302</v>
      </c>
      <c r="E66" s="217" t="s">
        <v>883</v>
      </c>
      <c r="F66" s="217" t="s">
        <v>48</v>
      </c>
    </row>
    <row r="67" spans="2:6">
      <c r="B67" s="216">
        <v>1000</v>
      </c>
      <c r="C67" s="216">
        <v>1400</v>
      </c>
      <c r="D67" s="216">
        <v>1440</v>
      </c>
      <c r="E67" s="216" t="s">
        <v>882</v>
      </c>
      <c r="F67" s="216"/>
    </row>
    <row r="68" spans="2:6">
      <c r="B68" s="217">
        <v>1000</v>
      </c>
      <c r="C68" s="217">
        <v>1400</v>
      </c>
      <c r="D68" s="218">
        <v>14401</v>
      </c>
      <c r="E68" s="217" t="s">
        <v>881</v>
      </c>
      <c r="F68" s="217" t="s">
        <v>48</v>
      </c>
    </row>
    <row r="69" spans="2:6">
      <c r="B69" s="217">
        <v>1000</v>
      </c>
      <c r="C69" s="217">
        <v>1400</v>
      </c>
      <c r="D69" s="218">
        <v>14402</v>
      </c>
      <c r="E69" s="217" t="s">
        <v>880</v>
      </c>
      <c r="F69" s="217" t="s">
        <v>48</v>
      </c>
    </row>
    <row r="70" spans="2:6">
      <c r="B70" s="217">
        <v>1000</v>
      </c>
      <c r="C70" s="217">
        <v>1400</v>
      </c>
      <c r="D70" s="218">
        <v>14403</v>
      </c>
      <c r="E70" s="217" t="s">
        <v>879</v>
      </c>
      <c r="F70" s="217" t="s">
        <v>48</v>
      </c>
    </row>
    <row r="71" spans="2:6">
      <c r="B71" s="217">
        <v>1000</v>
      </c>
      <c r="C71" s="217">
        <v>1400</v>
      </c>
      <c r="D71" s="218">
        <v>14404</v>
      </c>
      <c r="E71" s="217" t="s">
        <v>878</v>
      </c>
      <c r="F71" s="217" t="s">
        <v>48</v>
      </c>
    </row>
    <row r="72" spans="2:6">
      <c r="B72" s="217">
        <v>1000</v>
      </c>
      <c r="C72" s="217">
        <v>1400</v>
      </c>
      <c r="D72" s="218">
        <v>14405</v>
      </c>
      <c r="E72" s="217" t="s">
        <v>877</v>
      </c>
      <c r="F72" s="217" t="s">
        <v>48</v>
      </c>
    </row>
    <row r="73" spans="2:6">
      <c r="B73" s="217">
        <v>1000</v>
      </c>
      <c r="C73" s="217">
        <v>1400</v>
      </c>
      <c r="D73" s="218">
        <v>14406</v>
      </c>
      <c r="E73" s="217" t="s">
        <v>876</v>
      </c>
      <c r="F73" s="217" t="s">
        <v>48</v>
      </c>
    </row>
    <row r="74" spans="2:6">
      <c r="B74" s="215">
        <v>1000</v>
      </c>
      <c r="C74" s="215">
        <v>1500</v>
      </c>
      <c r="D74" s="215"/>
      <c r="E74" s="215" t="s">
        <v>862</v>
      </c>
      <c r="F74" s="215"/>
    </row>
    <row r="75" spans="2:6">
      <c r="B75" s="216">
        <v>1000</v>
      </c>
      <c r="C75" s="216">
        <v>1500</v>
      </c>
      <c r="D75" s="216">
        <v>1510</v>
      </c>
      <c r="E75" s="216" t="s">
        <v>875</v>
      </c>
      <c r="F75" s="216"/>
    </row>
    <row r="76" spans="2:6">
      <c r="B76" s="217">
        <v>1000</v>
      </c>
      <c r="C76" s="217">
        <v>1500</v>
      </c>
      <c r="D76" s="218">
        <v>15101</v>
      </c>
      <c r="E76" s="217" t="s">
        <v>874</v>
      </c>
      <c r="F76" s="217" t="s">
        <v>48</v>
      </c>
    </row>
    <row r="77" spans="2:6">
      <c r="B77" s="217">
        <v>1000</v>
      </c>
      <c r="C77" s="217">
        <v>1500</v>
      </c>
      <c r="D77" s="218">
        <v>15102</v>
      </c>
      <c r="E77" s="217" t="s">
        <v>873</v>
      </c>
      <c r="F77" s="217" t="s">
        <v>48</v>
      </c>
    </row>
    <row r="78" spans="2:6">
      <c r="B78" s="217">
        <v>1000</v>
      </c>
      <c r="C78" s="217">
        <v>1500</v>
      </c>
      <c r="D78" s="218">
        <v>15103</v>
      </c>
      <c r="E78" s="217" t="s">
        <v>872</v>
      </c>
      <c r="F78" s="217" t="s">
        <v>48</v>
      </c>
    </row>
    <row r="79" spans="2:6">
      <c r="B79" s="216">
        <v>1000</v>
      </c>
      <c r="C79" s="216">
        <v>1500</v>
      </c>
      <c r="D79" s="216">
        <v>1520</v>
      </c>
      <c r="E79" s="216" t="s">
        <v>871</v>
      </c>
      <c r="F79" s="216"/>
    </row>
    <row r="80" spans="2:6">
      <c r="B80" s="217">
        <v>1000</v>
      </c>
      <c r="C80" s="217">
        <v>1500</v>
      </c>
      <c r="D80" s="218">
        <v>15201</v>
      </c>
      <c r="E80" s="217" t="s">
        <v>870</v>
      </c>
      <c r="F80" s="217" t="s">
        <v>48</v>
      </c>
    </row>
    <row r="81" spans="2:6">
      <c r="B81" s="217">
        <v>1000</v>
      </c>
      <c r="C81" s="217">
        <v>1500</v>
      </c>
      <c r="D81" s="218">
        <v>15202</v>
      </c>
      <c r="E81" s="217" t="s">
        <v>869</v>
      </c>
      <c r="F81" s="217" t="s">
        <v>48</v>
      </c>
    </row>
    <row r="82" spans="2:6">
      <c r="B82" s="216">
        <v>1000</v>
      </c>
      <c r="C82" s="216">
        <v>1500</v>
      </c>
      <c r="D82" s="216">
        <v>1530</v>
      </c>
      <c r="E82" s="216" t="s">
        <v>868</v>
      </c>
      <c r="F82" s="216" t="s">
        <v>48</v>
      </c>
    </row>
    <row r="83" spans="2:6">
      <c r="B83" s="216">
        <v>1000</v>
      </c>
      <c r="C83" s="216">
        <v>1500</v>
      </c>
      <c r="D83" s="216">
        <v>1540</v>
      </c>
      <c r="E83" s="216" t="s">
        <v>867</v>
      </c>
      <c r="F83" s="216"/>
    </row>
    <row r="84" spans="2:6">
      <c r="B84" s="217">
        <v>1000</v>
      </c>
      <c r="C84" s="217">
        <v>1500</v>
      </c>
      <c r="D84" s="218">
        <v>15401</v>
      </c>
      <c r="E84" s="217" t="s">
        <v>866</v>
      </c>
      <c r="F84" s="217" t="s">
        <v>48</v>
      </c>
    </row>
    <row r="85" spans="2:6">
      <c r="B85" s="217">
        <v>1000</v>
      </c>
      <c r="C85" s="217">
        <v>1500</v>
      </c>
      <c r="D85" s="218">
        <v>15402</v>
      </c>
      <c r="E85" s="217" t="s">
        <v>865</v>
      </c>
      <c r="F85" s="217" t="s">
        <v>48</v>
      </c>
    </row>
    <row r="86" spans="2:6">
      <c r="B86" s="217">
        <v>1000</v>
      </c>
      <c r="C86" s="217">
        <v>1500</v>
      </c>
      <c r="D86" s="218">
        <v>15403</v>
      </c>
      <c r="E86" s="217" t="s">
        <v>864</v>
      </c>
      <c r="F86" s="217" t="s">
        <v>48</v>
      </c>
    </row>
    <row r="87" spans="2:6">
      <c r="B87" s="216">
        <v>1000</v>
      </c>
      <c r="C87" s="216">
        <v>1500</v>
      </c>
      <c r="D87" s="216">
        <v>1550</v>
      </c>
      <c r="E87" s="216" t="s">
        <v>863</v>
      </c>
      <c r="F87" s="216" t="s">
        <v>48</v>
      </c>
    </row>
    <row r="88" spans="2:6">
      <c r="B88" s="216">
        <v>1000</v>
      </c>
      <c r="C88" s="216">
        <v>1500</v>
      </c>
      <c r="D88" s="216">
        <v>1590</v>
      </c>
      <c r="E88" s="216" t="s">
        <v>862</v>
      </c>
      <c r="F88" s="216"/>
    </row>
    <row r="89" spans="2:6">
      <c r="B89" s="217">
        <v>1000</v>
      </c>
      <c r="C89" s="217">
        <v>1500</v>
      </c>
      <c r="D89" s="218">
        <v>15901</v>
      </c>
      <c r="E89" s="217" t="s">
        <v>861</v>
      </c>
      <c r="F89" s="217" t="s">
        <v>48</v>
      </c>
    </row>
    <row r="90" spans="2:6">
      <c r="B90" s="217">
        <v>1000</v>
      </c>
      <c r="C90" s="217">
        <v>1500</v>
      </c>
      <c r="D90" s="218">
        <v>15902</v>
      </c>
      <c r="E90" s="217" t="s">
        <v>860</v>
      </c>
      <c r="F90" s="217" t="s">
        <v>48</v>
      </c>
    </row>
    <row r="91" spans="2:6">
      <c r="B91" s="215">
        <v>1000</v>
      </c>
      <c r="C91" s="215">
        <v>1600</v>
      </c>
      <c r="D91" s="215"/>
      <c r="E91" s="215" t="s">
        <v>859</v>
      </c>
      <c r="F91" s="215"/>
    </row>
    <row r="92" spans="2:6">
      <c r="B92" s="216">
        <v>1000</v>
      </c>
      <c r="C92" s="216">
        <v>1600</v>
      </c>
      <c r="D92" s="216">
        <v>1610</v>
      </c>
      <c r="E92" s="216" t="s">
        <v>858</v>
      </c>
      <c r="F92" s="216"/>
    </row>
    <row r="93" spans="2:6">
      <c r="B93" s="217">
        <v>1000</v>
      </c>
      <c r="C93" s="217">
        <v>1600</v>
      </c>
      <c r="D93" s="218">
        <v>16101</v>
      </c>
      <c r="E93" s="217" t="s">
        <v>857</v>
      </c>
      <c r="F93" s="217" t="s">
        <v>48</v>
      </c>
    </row>
    <row r="94" spans="2:6">
      <c r="B94" s="217">
        <v>1000</v>
      </c>
      <c r="C94" s="217">
        <v>1600</v>
      </c>
      <c r="D94" s="218">
        <v>16102</v>
      </c>
      <c r="E94" s="217" t="s">
        <v>856</v>
      </c>
      <c r="F94" s="217" t="s">
        <v>48</v>
      </c>
    </row>
    <row r="95" spans="2:6">
      <c r="B95" s="217">
        <v>1000</v>
      </c>
      <c r="C95" s="217">
        <v>1600</v>
      </c>
      <c r="D95" s="218">
        <v>16103</v>
      </c>
      <c r="E95" s="217" t="s">
        <v>855</v>
      </c>
      <c r="F95" s="217" t="s">
        <v>48</v>
      </c>
    </row>
    <row r="96" spans="2:6">
      <c r="B96" s="217">
        <v>1000</v>
      </c>
      <c r="C96" s="217">
        <v>1600</v>
      </c>
      <c r="D96" s="218">
        <v>16104</v>
      </c>
      <c r="E96" s="217" t="s">
        <v>854</v>
      </c>
      <c r="F96" s="217" t="s">
        <v>48</v>
      </c>
    </row>
    <row r="97" spans="2:6">
      <c r="B97" s="217">
        <v>1000</v>
      </c>
      <c r="C97" s="217">
        <v>1600</v>
      </c>
      <c r="D97" s="218">
        <v>16105</v>
      </c>
      <c r="E97" s="217" t="s">
        <v>853</v>
      </c>
      <c r="F97" s="217" t="s">
        <v>48</v>
      </c>
    </row>
    <row r="98" spans="2:6">
      <c r="B98" s="217">
        <v>1000</v>
      </c>
      <c r="C98" s="217">
        <v>1600</v>
      </c>
      <c r="D98" s="218">
        <v>16106</v>
      </c>
      <c r="E98" s="217" t="s">
        <v>852</v>
      </c>
      <c r="F98" s="217" t="s">
        <v>48</v>
      </c>
    </row>
    <row r="99" spans="2:6">
      <c r="B99" s="217">
        <v>1000</v>
      </c>
      <c r="C99" s="217">
        <v>1600</v>
      </c>
      <c r="D99" s="218">
        <v>16107</v>
      </c>
      <c r="E99" s="217" t="s">
        <v>851</v>
      </c>
      <c r="F99" s="217" t="s">
        <v>48</v>
      </c>
    </row>
    <row r="100" spans="2:6">
      <c r="B100" s="217">
        <v>1000</v>
      </c>
      <c r="C100" s="217">
        <v>1600</v>
      </c>
      <c r="D100" s="218">
        <v>16108</v>
      </c>
      <c r="E100" s="217" t="s">
        <v>850</v>
      </c>
      <c r="F100" s="217" t="s">
        <v>48</v>
      </c>
    </row>
    <row r="101" spans="2:6">
      <c r="B101" s="217">
        <v>1000</v>
      </c>
      <c r="C101" s="217">
        <v>1600</v>
      </c>
      <c r="D101" s="218">
        <v>16109</v>
      </c>
      <c r="E101" s="220" t="s">
        <v>849</v>
      </c>
      <c r="F101" s="220" t="s">
        <v>48</v>
      </c>
    </row>
    <row r="102" spans="2:6">
      <c r="B102" s="215">
        <v>1000</v>
      </c>
      <c r="C102" s="215">
        <v>1700</v>
      </c>
      <c r="D102" s="215"/>
      <c r="E102" s="215" t="s">
        <v>848</v>
      </c>
      <c r="F102" s="215"/>
    </row>
    <row r="103" spans="2:6">
      <c r="B103" s="216">
        <v>1000</v>
      </c>
      <c r="C103" s="216">
        <v>1700</v>
      </c>
      <c r="D103" s="216">
        <v>1710</v>
      </c>
      <c r="E103" s="216" t="s">
        <v>847</v>
      </c>
      <c r="F103" s="216"/>
    </row>
    <row r="104" spans="2:6">
      <c r="B104" s="217">
        <v>1000</v>
      </c>
      <c r="C104" s="217">
        <v>1700</v>
      </c>
      <c r="D104" s="218">
        <v>17101</v>
      </c>
      <c r="E104" s="217" t="s">
        <v>846</v>
      </c>
      <c r="F104" s="217" t="s">
        <v>48</v>
      </c>
    </row>
    <row r="105" spans="2:6">
      <c r="B105" s="217">
        <v>1000</v>
      </c>
      <c r="C105" s="217">
        <v>1700</v>
      </c>
      <c r="D105" s="218">
        <v>17102</v>
      </c>
      <c r="E105" s="217" t="s">
        <v>845</v>
      </c>
      <c r="F105" s="217" t="s">
        <v>48</v>
      </c>
    </row>
    <row r="106" spans="2:6">
      <c r="B106" s="216">
        <v>1000</v>
      </c>
      <c r="C106" s="216">
        <v>1700</v>
      </c>
      <c r="D106" s="216">
        <v>1720</v>
      </c>
      <c r="E106" s="216" t="s">
        <v>844</v>
      </c>
      <c r="F106" s="216" t="s">
        <v>48</v>
      </c>
    </row>
    <row r="107" spans="2:6">
      <c r="B107" s="214">
        <v>2000</v>
      </c>
      <c r="C107" s="214"/>
      <c r="D107" s="214"/>
      <c r="E107" s="214" t="s">
        <v>843</v>
      </c>
      <c r="F107" s="214"/>
    </row>
    <row r="108" spans="2:6">
      <c r="B108" s="215">
        <v>2000</v>
      </c>
      <c r="C108" s="215">
        <v>2100</v>
      </c>
      <c r="D108" s="215"/>
      <c r="E108" s="215" t="s">
        <v>1246</v>
      </c>
      <c r="F108" s="215"/>
    </row>
    <row r="109" spans="2:6">
      <c r="B109" s="216">
        <v>2000</v>
      </c>
      <c r="C109" s="216">
        <v>2100</v>
      </c>
      <c r="D109" s="216">
        <v>2110</v>
      </c>
      <c r="E109" s="216" t="s">
        <v>842</v>
      </c>
      <c r="F109" s="216" t="s">
        <v>48</v>
      </c>
    </row>
    <row r="110" spans="2:6">
      <c r="B110" s="216">
        <v>2000</v>
      </c>
      <c r="C110" s="216">
        <v>2100</v>
      </c>
      <c r="D110" s="216">
        <v>2120</v>
      </c>
      <c r="E110" s="216" t="s">
        <v>841</v>
      </c>
      <c r="F110" s="216" t="s">
        <v>48</v>
      </c>
    </row>
    <row r="111" spans="2:6">
      <c r="B111" s="216">
        <v>2000</v>
      </c>
      <c r="C111" s="216">
        <v>2100</v>
      </c>
      <c r="D111" s="216">
        <v>2130</v>
      </c>
      <c r="E111" s="216" t="s">
        <v>840</v>
      </c>
      <c r="F111" s="216" t="s">
        <v>48</v>
      </c>
    </row>
    <row r="112" spans="2:6">
      <c r="B112" s="216">
        <v>2000</v>
      </c>
      <c r="C112" s="216">
        <v>2100</v>
      </c>
      <c r="D112" s="216">
        <v>2140</v>
      </c>
      <c r="E112" s="216" t="s">
        <v>839</v>
      </c>
      <c r="F112" s="216" t="s">
        <v>48</v>
      </c>
    </row>
    <row r="113" spans="2:6">
      <c r="B113" s="216">
        <v>2000</v>
      </c>
      <c r="C113" s="216">
        <v>2100</v>
      </c>
      <c r="D113" s="216">
        <v>2150</v>
      </c>
      <c r="E113" s="216" t="s">
        <v>838</v>
      </c>
      <c r="F113" s="216"/>
    </row>
    <row r="114" spans="2:6">
      <c r="B114" s="217">
        <v>2000</v>
      </c>
      <c r="C114" s="217">
        <v>2100</v>
      </c>
      <c r="D114" s="218">
        <v>21501</v>
      </c>
      <c r="E114" s="217" t="s">
        <v>837</v>
      </c>
      <c r="F114" s="217" t="s">
        <v>48</v>
      </c>
    </row>
    <row r="115" spans="2:6">
      <c r="B115" s="217">
        <v>2000</v>
      </c>
      <c r="C115" s="217">
        <v>2100</v>
      </c>
      <c r="D115" s="218">
        <v>21502</v>
      </c>
      <c r="E115" s="217" t="s">
        <v>836</v>
      </c>
      <c r="F115" s="217" t="s">
        <v>48</v>
      </c>
    </row>
    <row r="116" spans="2:6">
      <c r="B116" s="216">
        <v>2000</v>
      </c>
      <c r="C116" s="216">
        <v>2100</v>
      </c>
      <c r="D116" s="216">
        <v>2160</v>
      </c>
      <c r="E116" s="216" t="s">
        <v>835</v>
      </c>
      <c r="F116" s="216" t="s">
        <v>48</v>
      </c>
    </row>
    <row r="117" spans="2:6">
      <c r="B117" s="216">
        <v>2000</v>
      </c>
      <c r="C117" s="216">
        <v>2100</v>
      </c>
      <c r="D117" s="216">
        <v>2170</v>
      </c>
      <c r="E117" s="216" t="s">
        <v>834</v>
      </c>
      <c r="F117" s="216" t="s">
        <v>48</v>
      </c>
    </row>
    <row r="118" spans="2:6">
      <c r="B118" s="216">
        <v>2000</v>
      </c>
      <c r="C118" s="216">
        <v>2100</v>
      </c>
      <c r="D118" s="216">
        <v>2180</v>
      </c>
      <c r="E118" s="216" t="s">
        <v>833</v>
      </c>
      <c r="F118" s="216" t="s">
        <v>48</v>
      </c>
    </row>
    <row r="119" spans="2:6">
      <c r="B119" s="215">
        <v>2000</v>
      </c>
      <c r="C119" s="215">
        <v>2200</v>
      </c>
      <c r="D119" s="215"/>
      <c r="E119" s="215" t="s">
        <v>832</v>
      </c>
      <c r="F119" s="215"/>
    </row>
    <row r="120" spans="2:6">
      <c r="B120" s="216">
        <v>2000</v>
      </c>
      <c r="C120" s="216">
        <v>2200</v>
      </c>
      <c r="D120" s="216">
        <v>2210</v>
      </c>
      <c r="E120" s="216" t="s">
        <v>831</v>
      </c>
      <c r="F120" s="216"/>
    </row>
    <row r="121" spans="2:6">
      <c r="B121" s="217">
        <v>2000</v>
      </c>
      <c r="C121" s="217">
        <v>2200</v>
      </c>
      <c r="D121" s="218">
        <v>22101</v>
      </c>
      <c r="E121" s="217" t="s">
        <v>830</v>
      </c>
      <c r="F121" s="217" t="s">
        <v>48</v>
      </c>
    </row>
    <row r="122" spans="2:6">
      <c r="B122" s="217">
        <v>2000</v>
      </c>
      <c r="C122" s="217">
        <v>2200</v>
      </c>
      <c r="D122" s="218">
        <v>22102</v>
      </c>
      <c r="E122" s="217" t="s">
        <v>829</v>
      </c>
      <c r="F122" s="217" t="s">
        <v>48</v>
      </c>
    </row>
    <row r="123" spans="2:6">
      <c r="B123" s="217">
        <v>2000</v>
      </c>
      <c r="C123" s="217">
        <v>2200</v>
      </c>
      <c r="D123" s="218">
        <v>22103</v>
      </c>
      <c r="E123" s="217" t="s">
        <v>828</v>
      </c>
      <c r="F123" s="217" t="s">
        <v>48</v>
      </c>
    </row>
    <row r="124" spans="2:6">
      <c r="B124" s="217">
        <v>2000</v>
      </c>
      <c r="C124" s="217">
        <v>2200</v>
      </c>
      <c r="D124" s="218">
        <v>22104</v>
      </c>
      <c r="E124" s="217" t="s">
        <v>827</v>
      </c>
      <c r="F124" s="217" t="s">
        <v>48</v>
      </c>
    </row>
    <row r="125" spans="2:6">
      <c r="B125" s="217">
        <v>2000</v>
      </c>
      <c r="C125" s="217">
        <v>2200</v>
      </c>
      <c r="D125" s="218">
        <v>22105</v>
      </c>
      <c r="E125" s="217" t="s">
        <v>826</v>
      </c>
      <c r="F125" s="217" t="s">
        <v>48</v>
      </c>
    </row>
    <row r="126" spans="2:6">
      <c r="B126" s="217">
        <v>2000</v>
      </c>
      <c r="C126" s="217">
        <v>2200</v>
      </c>
      <c r="D126" s="218">
        <v>22106</v>
      </c>
      <c r="E126" s="217" t="s">
        <v>825</v>
      </c>
      <c r="F126" s="217" t="s">
        <v>48</v>
      </c>
    </row>
    <row r="127" spans="2:6">
      <c r="B127" s="216">
        <v>2000</v>
      </c>
      <c r="C127" s="216">
        <v>2200</v>
      </c>
      <c r="D127" s="216">
        <v>2220</v>
      </c>
      <c r="E127" s="216" t="s">
        <v>824</v>
      </c>
      <c r="F127" s="216" t="s">
        <v>48</v>
      </c>
    </row>
    <row r="128" spans="2:6">
      <c r="B128" s="216">
        <v>2000</v>
      </c>
      <c r="C128" s="216">
        <v>2200</v>
      </c>
      <c r="D128" s="216">
        <v>2230</v>
      </c>
      <c r="E128" s="216" t="s">
        <v>823</v>
      </c>
      <c r="F128" s="216" t="s">
        <v>48</v>
      </c>
    </row>
    <row r="129" spans="2:6">
      <c r="B129" s="215">
        <v>2000</v>
      </c>
      <c r="C129" s="215">
        <v>2300</v>
      </c>
      <c r="D129" s="215"/>
      <c r="E129" s="215" t="s">
        <v>822</v>
      </c>
      <c r="F129" s="215"/>
    </row>
    <row r="130" spans="2:6">
      <c r="B130" s="216">
        <v>2000</v>
      </c>
      <c r="C130" s="216">
        <v>2300</v>
      </c>
      <c r="D130" s="216">
        <v>2310</v>
      </c>
      <c r="E130" s="216" t="s">
        <v>821</v>
      </c>
      <c r="F130" s="216" t="s">
        <v>48</v>
      </c>
    </row>
    <row r="131" spans="2:6">
      <c r="B131" s="216">
        <v>2000</v>
      </c>
      <c r="C131" s="216">
        <v>2300</v>
      </c>
      <c r="D131" s="216">
        <v>2320</v>
      </c>
      <c r="E131" s="216" t="s">
        <v>820</v>
      </c>
      <c r="F131" s="216" t="s">
        <v>48</v>
      </c>
    </row>
    <row r="132" spans="2:6">
      <c r="B132" s="216">
        <v>2000</v>
      </c>
      <c r="C132" s="216">
        <v>2300</v>
      </c>
      <c r="D132" s="216">
        <v>2330</v>
      </c>
      <c r="E132" s="216" t="s">
        <v>819</v>
      </c>
      <c r="F132" s="216" t="s">
        <v>48</v>
      </c>
    </row>
    <row r="133" spans="2:6">
      <c r="B133" s="216">
        <v>2000</v>
      </c>
      <c r="C133" s="216">
        <v>2300</v>
      </c>
      <c r="D133" s="216">
        <v>2340</v>
      </c>
      <c r="E133" s="216" t="s">
        <v>818</v>
      </c>
      <c r="F133" s="216" t="s">
        <v>48</v>
      </c>
    </row>
    <row r="134" spans="2:6">
      <c r="B134" s="216">
        <v>2000</v>
      </c>
      <c r="C134" s="216">
        <v>2300</v>
      </c>
      <c r="D134" s="216">
        <v>2350</v>
      </c>
      <c r="E134" s="216" t="s">
        <v>817</v>
      </c>
      <c r="F134" s="216" t="s">
        <v>48</v>
      </c>
    </row>
    <row r="135" spans="2:6">
      <c r="B135" s="216">
        <v>2000</v>
      </c>
      <c r="C135" s="216">
        <v>2300</v>
      </c>
      <c r="D135" s="216">
        <v>2360</v>
      </c>
      <c r="E135" s="216" t="s">
        <v>816</v>
      </c>
      <c r="F135" s="216" t="s">
        <v>48</v>
      </c>
    </row>
    <row r="136" spans="2:6">
      <c r="B136" s="216">
        <v>2000</v>
      </c>
      <c r="C136" s="216">
        <v>2300</v>
      </c>
      <c r="D136" s="216">
        <v>2370</v>
      </c>
      <c r="E136" s="216" t="s">
        <v>815</v>
      </c>
      <c r="F136" s="216" t="s">
        <v>48</v>
      </c>
    </row>
    <row r="137" spans="2:6">
      <c r="B137" s="216">
        <v>2000</v>
      </c>
      <c r="C137" s="216">
        <v>2300</v>
      </c>
      <c r="D137" s="216">
        <v>2380</v>
      </c>
      <c r="E137" s="216" t="s">
        <v>814</v>
      </c>
      <c r="F137" s="216" t="s">
        <v>48</v>
      </c>
    </row>
    <row r="138" spans="2:6">
      <c r="B138" s="216">
        <v>2000</v>
      </c>
      <c r="C138" s="216">
        <v>2300</v>
      </c>
      <c r="D138" s="216">
        <v>2390</v>
      </c>
      <c r="E138" s="216" t="s">
        <v>813</v>
      </c>
      <c r="F138" s="216"/>
    </row>
    <row r="139" spans="2:6">
      <c r="B139" s="217">
        <v>2000</v>
      </c>
      <c r="C139" s="217">
        <v>2300</v>
      </c>
      <c r="D139" s="218">
        <v>23901</v>
      </c>
      <c r="E139" s="217" t="s">
        <v>813</v>
      </c>
      <c r="F139" s="217" t="s">
        <v>48</v>
      </c>
    </row>
    <row r="140" spans="2:6">
      <c r="B140" s="217">
        <v>2000</v>
      </c>
      <c r="C140" s="217">
        <v>2300</v>
      </c>
      <c r="D140" s="218">
        <v>23902</v>
      </c>
      <c r="E140" s="217" t="s">
        <v>812</v>
      </c>
      <c r="F140" s="217" t="s">
        <v>48</v>
      </c>
    </row>
    <row r="141" spans="2:6">
      <c r="B141" s="215">
        <v>2000</v>
      </c>
      <c r="C141" s="215">
        <v>2400</v>
      </c>
      <c r="D141" s="215"/>
      <c r="E141" s="215" t="s">
        <v>811</v>
      </c>
      <c r="F141" s="215"/>
    </row>
    <row r="142" spans="2:6">
      <c r="B142" s="216">
        <v>2000</v>
      </c>
      <c r="C142" s="216">
        <v>2400</v>
      </c>
      <c r="D142" s="216">
        <v>2410</v>
      </c>
      <c r="E142" s="216" t="s">
        <v>810</v>
      </c>
      <c r="F142" s="216" t="s">
        <v>48</v>
      </c>
    </row>
    <row r="143" spans="2:6">
      <c r="B143" s="216">
        <v>2000</v>
      </c>
      <c r="C143" s="216">
        <v>2400</v>
      </c>
      <c r="D143" s="216">
        <v>2420</v>
      </c>
      <c r="E143" s="216" t="s">
        <v>809</v>
      </c>
      <c r="F143" s="216" t="s">
        <v>48</v>
      </c>
    </row>
    <row r="144" spans="2:6">
      <c r="B144" s="216">
        <v>2000</v>
      </c>
      <c r="C144" s="216">
        <v>2400</v>
      </c>
      <c r="D144" s="216">
        <v>2430</v>
      </c>
      <c r="E144" s="216" t="s">
        <v>808</v>
      </c>
      <c r="F144" s="216" t="s">
        <v>48</v>
      </c>
    </row>
    <row r="145" spans="2:6">
      <c r="B145" s="216">
        <v>2000</v>
      </c>
      <c r="C145" s="216">
        <v>2400</v>
      </c>
      <c r="D145" s="216">
        <v>2440</v>
      </c>
      <c r="E145" s="216" t="s">
        <v>807</v>
      </c>
      <c r="F145" s="216" t="s">
        <v>48</v>
      </c>
    </row>
    <row r="146" spans="2:6">
      <c r="B146" s="216">
        <v>2000</v>
      </c>
      <c r="C146" s="216">
        <v>2400</v>
      </c>
      <c r="D146" s="216">
        <v>2450</v>
      </c>
      <c r="E146" s="216" t="s">
        <v>806</v>
      </c>
      <c r="F146" s="216" t="s">
        <v>48</v>
      </c>
    </row>
    <row r="147" spans="2:6">
      <c r="B147" s="216">
        <v>2000</v>
      </c>
      <c r="C147" s="216">
        <v>2400</v>
      </c>
      <c r="D147" s="216">
        <v>2460</v>
      </c>
      <c r="E147" s="216" t="s">
        <v>805</v>
      </c>
      <c r="F147" s="216" t="s">
        <v>48</v>
      </c>
    </row>
    <row r="148" spans="2:6">
      <c r="B148" s="216">
        <v>2000</v>
      </c>
      <c r="C148" s="216">
        <v>2400</v>
      </c>
      <c r="D148" s="216">
        <v>2470</v>
      </c>
      <c r="E148" s="216" t="s">
        <v>804</v>
      </c>
      <c r="F148" s="216" t="s">
        <v>48</v>
      </c>
    </row>
    <row r="149" spans="2:6">
      <c r="B149" s="216">
        <v>2000</v>
      </c>
      <c r="C149" s="216">
        <v>2400</v>
      </c>
      <c r="D149" s="216">
        <v>2480</v>
      </c>
      <c r="E149" s="216" t="s">
        <v>803</v>
      </c>
      <c r="F149" s="216" t="s">
        <v>48</v>
      </c>
    </row>
    <row r="150" spans="2:6">
      <c r="B150" s="216">
        <v>2000</v>
      </c>
      <c r="C150" s="216">
        <v>2400</v>
      </c>
      <c r="D150" s="216">
        <v>2490</v>
      </c>
      <c r="E150" s="216" t="s">
        <v>802</v>
      </c>
      <c r="F150" s="216" t="s">
        <v>48</v>
      </c>
    </row>
    <row r="151" spans="2:6">
      <c r="B151" s="215">
        <v>2000</v>
      </c>
      <c r="C151" s="215">
        <v>2500</v>
      </c>
      <c r="D151" s="215"/>
      <c r="E151" s="215" t="s">
        <v>801</v>
      </c>
      <c r="F151" s="215"/>
    </row>
    <row r="152" spans="2:6">
      <c r="B152" s="216">
        <v>2000</v>
      </c>
      <c r="C152" s="216">
        <v>2500</v>
      </c>
      <c r="D152" s="216">
        <v>2510</v>
      </c>
      <c r="E152" s="216" t="s">
        <v>800</v>
      </c>
      <c r="F152" s="216" t="s">
        <v>48</v>
      </c>
    </row>
    <row r="153" spans="2:6">
      <c r="B153" s="216">
        <v>2000</v>
      </c>
      <c r="C153" s="216">
        <v>2500</v>
      </c>
      <c r="D153" s="216">
        <v>2520</v>
      </c>
      <c r="E153" s="216" t="s">
        <v>799</v>
      </c>
      <c r="F153" s="216" t="s">
        <v>48</v>
      </c>
    </row>
    <row r="154" spans="2:6">
      <c r="B154" s="216">
        <v>2000</v>
      </c>
      <c r="C154" s="216">
        <v>2500</v>
      </c>
      <c r="D154" s="216">
        <v>2530</v>
      </c>
      <c r="E154" s="216" t="s">
        <v>798</v>
      </c>
      <c r="F154" s="216" t="s">
        <v>48</v>
      </c>
    </row>
    <row r="155" spans="2:6">
      <c r="B155" s="216">
        <v>2000</v>
      </c>
      <c r="C155" s="216">
        <v>2500</v>
      </c>
      <c r="D155" s="216">
        <v>2540</v>
      </c>
      <c r="E155" s="216" t="s">
        <v>797</v>
      </c>
      <c r="F155" s="216" t="s">
        <v>48</v>
      </c>
    </row>
    <row r="156" spans="2:6">
      <c r="B156" s="216">
        <v>2000</v>
      </c>
      <c r="C156" s="216">
        <v>2500</v>
      </c>
      <c r="D156" s="216">
        <v>2550</v>
      </c>
      <c r="E156" s="216" t="s">
        <v>796</v>
      </c>
      <c r="F156" s="216" t="s">
        <v>48</v>
      </c>
    </row>
    <row r="157" spans="2:6">
      <c r="B157" s="216">
        <v>2000</v>
      </c>
      <c r="C157" s="216">
        <v>2500</v>
      </c>
      <c r="D157" s="216">
        <v>2560</v>
      </c>
      <c r="E157" s="216" t="s">
        <v>795</v>
      </c>
      <c r="F157" s="216" t="s">
        <v>48</v>
      </c>
    </row>
    <row r="158" spans="2:6">
      <c r="B158" s="216">
        <v>2000</v>
      </c>
      <c r="C158" s="216">
        <v>2500</v>
      </c>
      <c r="D158" s="216">
        <v>2590</v>
      </c>
      <c r="E158" s="216" t="s">
        <v>794</v>
      </c>
      <c r="F158" s="216" t="s">
        <v>48</v>
      </c>
    </row>
    <row r="159" spans="2:6">
      <c r="B159" s="215">
        <v>2000</v>
      </c>
      <c r="C159" s="215">
        <v>2600</v>
      </c>
      <c r="D159" s="215"/>
      <c r="E159" s="215" t="s">
        <v>793</v>
      </c>
      <c r="F159" s="215"/>
    </row>
    <row r="160" spans="2:6">
      <c r="B160" s="216">
        <v>2000</v>
      </c>
      <c r="C160" s="216">
        <v>2600</v>
      </c>
      <c r="D160" s="216">
        <v>2610</v>
      </c>
      <c r="E160" s="216" t="s">
        <v>793</v>
      </c>
      <c r="F160" s="216"/>
    </row>
    <row r="161" spans="2:6">
      <c r="B161" s="217">
        <v>2000</v>
      </c>
      <c r="C161" s="217">
        <v>2600</v>
      </c>
      <c r="D161" s="218">
        <v>26101</v>
      </c>
      <c r="E161" s="217" t="s">
        <v>792</v>
      </c>
      <c r="F161" s="217" t="s">
        <v>48</v>
      </c>
    </row>
    <row r="162" spans="2:6">
      <c r="B162" s="217">
        <v>2000</v>
      </c>
      <c r="C162" s="217">
        <v>2600</v>
      </c>
      <c r="D162" s="218">
        <v>26102</v>
      </c>
      <c r="E162" s="217" t="s">
        <v>791</v>
      </c>
      <c r="F162" s="217" t="s">
        <v>48</v>
      </c>
    </row>
    <row r="163" spans="2:6">
      <c r="B163" s="217">
        <v>2000</v>
      </c>
      <c r="C163" s="217">
        <v>2600</v>
      </c>
      <c r="D163" s="218">
        <v>26103</v>
      </c>
      <c r="E163" s="217" t="s">
        <v>790</v>
      </c>
      <c r="F163" s="217" t="s">
        <v>48</v>
      </c>
    </row>
    <row r="164" spans="2:6">
      <c r="B164" s="217">
        <v>2000</v>
      </c>
      <c r="C164" s="217">
        <v>2600</v>
      </c>
      <c r="D164" s="218">
        <v>26104</v>
      </c>
      <c r="E164" s="217" t="s">
        <v>789</v>
      </c>
      <c r="F164" s="217" t="s">
        <v>48</v>
      </c>
    </row>
    <row r="165" spans="2:6">
      <c r="B165" s="217">
        <v>2000</v>
      </c>
      <c r="C165" s="217">
        <v>2600</v>
      </c>
      <c r="D165" s="218">
        <v>26105</v>
      </c>
      <c r="E165" s="217" t="s">
        <v>788</v>
      </c>
      <c r="F165" s="217" t="s">
        <v>48</v>
      </c>
    </row>
    <row r="166" spans="2:6">
      <c r="B166" s="217">
        <v>2000</v>
      </c>
      <c r="C166" s="217">
        <v>2600</v>
      </c>
      <c r="D166" s="218">
        <v>26106</v>
      </c>
      <c r="E166" s="217" t="s">
        <v>787</v>
      </c>
      <c r="F166" s="217" t="s">
        <v>48</v>
      </c>
    </row>
    <row r="167" spans="2:6">
      <c r="B167" s="217">
        <v>2000</v>
      </c>
      <c r="C167" s="217">
        <v>2600</v>
      </c>
      <c r="D167" s="218">
        <v>26107</v>
      </c>
      <c r="E167" s="217" t="s">
        <v>786</v>
      </c>
      <c r="F167" s="217" t="s">
        <v>48</v>
      </c>
    </row>
    <row r="168" spans="2:6">
      <c r="B168" s="217">
        <v>2000</v>
      </c>
      <c r="C168" s="217">
        <v>2600</v>
      </c>
      <c r="D168" s="218">
        <v>26108</v>
      </c>
      <c r="E168" s="217" t="s">
        <v>785</v>
      </c>
      <c r="F168" s="217" t="s">
        <v>48</v>
      </c>
    </row>
    <row r="169" spans="2:6">
      <c r="B169" s="216">
        <v>2000</v>
      </c>
      <c r="C169" s="216">
        <v>2600</v>
      </c>
      <c r="D169" s="216">
        <v>2620</v>
      </c>
      <c r="E169" s="216" t="s">
        <v>784</v>
      </c>
      <c r="F169" s="216" t="s">
        <v>48</v>
      </c>
    </row>
    <row r="170" spans="2:6">
      <c r="B170" s="215">
        <v>2000</v>
      </c>
      <c r="C170" s="215">
        <v>2700</v>
      </c>
      <c r="D170" s="215"/>
      <c r="E170" s="215" t="s">
        <v>783</v>
      </c>
      <c r="F170" s="215"/>
    </row>
    <row r="171" spans="2:6">
      <c r="B171" s="216">
        <v>2000</v>
      </c>
      <c r="C171" s="216">
        <v>2700</v>
      </c>
      <c r="D171" s="216">
        <v>2710</v>
      </c>
      <c r="E171" s="216" t="s">
        <v>782</v>
      </c>
      <c r="F171" s="216" t="s">
        <v>48</v>
      </c>
    </row>
    <row r="172" spans="2:6">
      <c r="B172" s="216">
        <v>2000</v>
      </c>
      <c r="C172" s="216">
        <v>2700</v>
      </c>
      <c r="D172" s="216">
        <v>2720</v>
      </c>
      <c r="E172" s="216" t="s">
        <v>781</v>
      </c>
      <c r="F172" s="216" t="s">
        <v>48</v>
      </c>
    </row>
    <row r="173" spans="2:6">
      <c r="B173" s="216">
        <v>2000</v>
      </c>
      <c r="C173" s="216">
        <v>2700</v>
      </c>
      <c r="D173" s="216">
        <v>2730</v>
      </c>
      <c r="E173" s="216" t="s">
        <v>780</v>
      </c>
      <c r="F173" s="216" t="s">
        <v>48</v>
      </c>
    </row>
    <row r="174" spans="2:6">
      <c r="B174" s="216">
        <v>2000</v>
      </c>
      <c r="C174" s="216">
        <v>2700</v>
      </c>
      <c r="D174" s="216">
        <v>2740</v>
      </c>
      <c r="E174" s="216" t="s">
        <v>779</v>
      </c>
      <c r="F174" s="216" t="s">
        <v>48</v>
      </c>
    </row>
    <row r="175" spans="2:6">
      <c r="B175" s="216">
        <v>2000</v>
      </c>
      <c r="C175" s="216">
        <v>2700</v>
      </c>
      <c r="D175" s="216">
        <v>2750</v>
      </c>
      <c r="E175" s="216" t="s">
        <v>778</v>
      </c>
      <c r="F175" s="216" t="s">
        <v>48</v>
      </c>
    </row>
    <row r="176" spans="2:6">
      <c r="B176" s="215">
        <v>2000</v>
      </c>
      <c r="C176" s="215">
        <v>2800</v>
      </c>
      <c r="D176" s="215"/>
      <c r="E176" s="215" t="s">
        <v>777</v>
      </c>
      <c r="F176" s="215"/>
    </row>
    <row r="177" spans="2:6">
      <c r="B177" s="216">
        <v>2000</v>
      </c>
      <c r="C177" s="216">
        <v>2800</v>
      </c>
      <c r="D177" s="216">
        <v>2810</v>
      </c>
      <c r="E177" s="216" t="s">
        <v>776</v>
      </c>
      <c r="F177" s="216" t="s">
        <v>48</v>
      </c>
    </row>
    <row r="178" spans="2:6">
      <c r="B178" s="216">
        <v>2000</v>
      </c>
      <c r="C178" s="216">
        <v>2800</v>
      </c>
      <c r="D178" s="216">
        <v>2820</v>
      </c>
      <c r="E178" s="216" t="s">
        <v>775</v>
      </c>
      <c r="F178" s="216" t="s">
        <v>48</v>
      </c>
    </row>
    <row r="179" spans="2:6">
      <c r="B179" s="216">
        <v>2000</v>
      </c>
      <c r="C179" s="216">
        <v>2800</v>
      </c>
      <c r="D179" s="216">
        <v>2830</v>
      </c>
      <c r="E179" s="216" t="s">
        <v>774</v>
      </c>
      <c r="F179" s="216" t="s">
        <v>48</v>
      </c>
    </row>
    <row r="180" spans="2:6">
      <c r="B180" s="215">
        <v>2000</v>
      </c>
      <c r="C180" s="215">
        <v>2900</v>
      </c>
      <c r="D180" s="215"/>
      <c r="E180" s="215" t="s">
        <v>773</v>
      </c>
      <c r="F180" s="215"/>
    </row>
    <row r="181" spans="2:6">
      <c r="B181" s="216">
        <v>2000</v>
      </c>
      <c r="C181" s="216">
        <v>2900</v>
      </c>
      <c r="D181" s="216">
        <v>2910</v>
      </c>
      <c r="E181" s="216" t="s">
        <v>772</v>
      </c>
      <c r="F181" s="216" t="s">
        <v>48</v>
      </c>
    </row>
    <row r="182" spans="2:6">
      <c r="B182" s="216">
        <v>2000</v>
      </c>
      <c r="C182" s="216">
        <v>2900</v>
      </c>
      <c r="D182" s="216">
        <v>2920</v>
      </c>
      <c r="E182" s="216" t="s">
        <v>771</v>
      </c>
      <c r="F182" s="216" t="s">
        <v>48</v>
      </c>
    </row>
    <row r="183" spans="2:6">
      <c r="B183" s="216">
        <v>2000</v>
      </c>
      <c r="C183" s="216">
        <v>2900</v>
      </c>
      <c r="D183" s="216">
        <v>2930</v>
      </c>
      <c r="E183" s="216" t="s">
        <v>770</v>
      </c>
      <c r="F183" s="216" t="s">
        <v>48</v>
      </c>
    </row>
    <row r="184" spans="2:6">
      <c r="B184" s="216">
        <v>2000</v>
      </c>
      <c r="C184" s="216">
        <v>2900</v>
      </c>
      <c r="D184" s="216">
        <v>2940</v>
      </c>
      <c r="E184" s="216" t="s">
        <v>769</v>
      </c>
      <c r="F184" s="216" t="s">
        <v>48</v>
      </c>
    </row>
    <row r="185" spans="2:6">
      <c r="B185" s="216">
        <v>2000</v>
      </c>
      <c r="C185" s="216">
        <v>2900</v>
      </c>
      <c r="D185" s="216">
        <v>2950</v>
      </c>
      <c r="E185" s="216" t="s">
        <v>768</v>
      </c>
      <c r="F185" s="216" t="s">
        <v>48</v>
      </c>
    </row>
    <row r="186" spans="2:6">
      <c r="B186" s="216">
        <v>2000</v>
      </c>
      <c r="C186" s="216">
        <v>2900</v>
      </c>
      <c r="D186" s="216">
        <v>2960</v>
      </c>
      <c r="E186" s="216" t="s">
        <v>767</v>
      </c>
      <c r="F186" s="216" t="s">
        <v>48</v>
      </c>
    </row>
    <row r="187" spans="2:6">
      <c r="B187" s="216">
        <v>2000</v>
      </c>
      <c r="C187" s="216">
        <v>2900</v>
      </c>
      <c r="D187" s="216">
        <v>2970</v>
      </c>
      <c r="E187" s="216" t="s">
        <v>766</v>
      </c>
      <c r="F187" s="216" t="s">
        <v>48</v>
      </c>
    </row>
    <row r="188" spans="2:6">
      <c r="B188" s="216">
        <v>2000</v>
      </c>
      <c r="C188" s="216">
        <v>2900</v>
      </c>
      <c r="D188" s="216">
        <v>2980</v>
      </c>
      <c r="E188" s="216" t="s">
        <v>765</v>
      </c>
      <c r="F188" s="216" t="s">
        <v>48</v>
      </c>
    </row>
    <row r="189" spans="2:6">
      <c r="B189" s="216">
        <v>2000</v>
      </c>
      <c r="C189" s="216">
        <v>2900</v>
      </c>
      <c r="D189" s="216">
        <v>2990</v>
      </c>
      <c r="E189" s="216" t="s">
        <v>764</v>
      </c>
      <c r="F189" s="216" t="s">
        <v>48</v>
      </c>
    </row>
    <row r="190" spans="2:6">
      <c r="B190" s="214">
        <v>3000</v>
      </c>
      <c r="C190" s="214"/>
      <c r="D190" s="214"/>
      <c r="E190" s="214" t="s">
        <v>763</v>
      </c>
      <c r="F190" s="214"/>
    </row>
    <row r="191" spans="2:6">
      <c r="B191" s="215">
        <v>3000</v>
      </c>
      <c r="C191" s="215">
        <v>3100</v>
      </c>
      <c r="D191" s="215"/>
      <c r="E191" s="215" t="s">
        <v>762</v>
      </c>
      <c r="F191" s="215"/>
    </row>
    <row r="192" spans="2:6">
      <c r="B192" s="216">
        <v>3000</v>
      </c>
      <c r="C192" s="216">
        <v>3100</v>
      </c>
      <c r="D192" s="216">
        <v>3110</v>
      </c>
      <c r="E192" s="216" t="s">
        <v>761</v>
      </c>
      <c r="F192" s="216" t="s">
        <v>48</v>
      </c>
    </row>
    <row r="193" spans="2:6">
      <c r="B193" s="216">
        <v>3000</v>
      </c>
      <c r="C193" s="216">
        <v>3100</v>
      </c>
      <c r="D193" s="216">
        <v>3120</v>
      </c>
      <c r="E193" s="216" t="s">
        <v>760</v>
      </c>
      <c r="F193" s="216" t="s">
        <v>48</v>
      </c>
    </row>
    <row r="194" spans="2:6">
      <c r="B194" s="216">
        <v>3000</v>
      </c>
      <c r="C194" s="216">
        <v>3100</v>
      </c>
      <c r="D194" s="216">
        <v>3130</v>
      </c>
      <c r="E194" s="216" t="s">
        <v>759</v>
      </c>
      <c r="F194" s="216" t="s">
        <v>48</v>
      </c>
    </row>
    <row r="195" spans="2:6">
      <c r="B195" s="216">
        <v>3000</v>
      </c>
      <c r="C195" s="216">
        <v>3100</v>
      </c>
      <c r="D195" s="216">
        <v>3140</v>
      </c>
      <c r="E195" s="216" t="s">
        <v>758</v>
      </c>
      <c r="F195" s="216" t="s">
        <v>48</v>
      </c>
    </row>
    <row r="196" spans="2:6">
      <c r="B196" s="216">
        <v>3000</v>
      </c>
      <c r="C196" s="216">
        <v>3100</v>
      </c>
      <c r="D196" s="216">
        <v>3150</v>
      </c>
      <c r="E196" s="216" t="s">
        <v>757</v>
      </c>
      <c r="F196" s="216" t="s">
        <v>48</v>
      </c>
    </row>
    <row r="197" spans="2:6">
      <c r="B197" s="216">
        <v>3000</v>
      </c>
      <c r="C197" s="216">
        <v>3100</v>
      </c>
      <c r="D197" s="216">
        <v>3160</v>
      </c>
      <c r="E197" s="216" t="s">
        <v>756</v>
      </c>
      <c r="F197" s="216"/>
    </row>
    <row r="198" spans="2:6">
      <c r="B198" s="217">
        <v>3000</v>
      </c>
      <c r="C198" s="217">
        <v>3100</v>
      </c>
      <c r="D198" s="218">
        <v>31601</v>
      </c>
      <c r="E198" s="217" t="s">
        <v>755</v>
      </c>
      <c r="F198" s="217" t="s">
        <v>48</v>
      </c>
    </row>
    <row r="199" spans="2:6">
      <c r="B199" s="217">
        <v>3000</v>
      </c>
      <c r="C199" s="217">
        <v>3100</v>
      </c>
      <c r="D199" s="218">
        <v>31602</v>
      </c>
      <c r="E199" s="217" t="s">
        <v>754</v>
      </c>
      <c r="F199" s="217" t="s">
        <v>48</v>
      </c>
    </row>
    <row r="200" spans="2:6">
      <c r="B200" s="217">
        <v>3000</v>
      </c>
      <c r="C200" s="217">
        <v>3100</v>
      </c>
      <c r="D200" s="218">
        <v>31603</v>
      </c>
      <c r="E200" s="217" t="s">
        <v>753</v>
      </c>
      <c r="F200" s="217" t="s">
        <v>48</v>
      </c>
    </row>
    <row r="201" spans="2:6">
      <c r="B201" s="216">
        <v>3000</v>
      </c>
      <c r="C201" s="216">
        <v>3100</v>
      </c>
      <c r="D201" s="216">
        <v>3170</v>
      </c>
      <c r="E201" s="216" t="s">
        <v>752</v>
      </c>
      <c r="F201" s="216" t="s">
        <v>48</v>
      </c>
    </row>
    <row r="202" spans="2:6">
      <c r="B202" s="216">
        <v>3000</v>
      </c>
      <c r="C202" s="216">
        <v>3100</v>
      </c>
      <c r="D202" s="216">
        <v>3180</v>
      </c>
      <c r="E202" s="216" t="s">
        <v>751</v>
      </c>
      <c r="F202" s="216"/>
    </row>
    <row r="203" spans="2:6">
      <c r="B203" s="217">
        <v>3000</v>
      </c>
      <c r="C203" s="217">
        <v>3100</v>
      </c>
      <c r="D203" s="218">
        <v>31801</v>
      </c>
      <c r="E203" s="217" t="s">
        <v>750</v>
      </c>
      <c r="F203" s="217" t="s">
        <v>48</v>
      </c>
    </row>
    <row r="204" spans="2:6">
      <c r="B204" s="217">
        <v>3000</v>
      </c>
      <c r="C204" s="217">
        <v>3100</v>
      </c>
      <c r="D204" s="218">
        <v>31802</v>
      </c>
      <c r="E204" s="217" t="s">
        <v>749</v>
      </c>
      <c r="F204" s="217" t="s">
        <v>48</v>
      </c>
    </row>
    <row r="205" spans="2:6">
      <c r="B205" s="216">
        <v>3000</v>
      </c>
      <c r="C205" s="216">
        <v>3100</v>
      </c>
      <c r="D205" s="216">
        <v>3190</v>
      </c>
      <c r="E205" s="216" t="s">
        <v>748</v>
      </c>
      <c r="F205" s="216"/>
    </row>
    <row r="206" spans="2:6">
      <c r="B206" s="217">
        <v>3000</v>
      </c>
      <c r="C206" s="217">
        <v>3100</v>
      </c>
      <c r="D206" s="218">
        <v>31901</v>
      </c>
      <c r="E206" s="217" t="s">
        <v>747</v>
      </c>
      <c r="F206" s="217" t="s">
        <v>48</v>
      </c>
    </row>
    <row r="207" spans="2:6">
      <c r="B207" s="217">
        <v>3000</v>
      </c>
      <c r="C207" s="217">
        <v>3100</v>
      </c>
      <c r="D207" s="218">
        <v>31902</v>
      </c>
      <c r="E207" s="217" t="s">
        <v>746</v>
      </c>
      <c r="F207" s="217" t="s">
        <v>48</v>
      </c>
    </row>
    <row r="208" spans="2:6">
      <c r="B208" s="217">
        <v>3000</v>
      </c>
      <c r="C208" s="217">
        <v>3100</v>
      </c>
      <c r="D208" s="218">
        <v>31903</v>
      </c>
      <c r="E208" s="217" t="s">
        <v>745</v>
      </c>
      <c r="F208" s="217" t="s">
        <v>48</v>
      </c>
    </row>
    <row r="209" spans="2:6">
      <c r="B209" s="217">
        <v>3000</v>
      </c>
      <c r="C209" s="217">
        <v>3100</v>
      </c>
      <c r="D209" s="218">
        <v>31904</v>
      </c>
      <c r="E209" s="217" t="s">
        <v>744</v>
      </c>
      <c r="F209" s="217" t="s">
        <v>48</v>
      </c>
    </row>
    <row r="210" spans="2:6">
      <c r="B210" s="215">
        <v>3000</v>
      </c>
      <c r="C210" s="215">
        <v>3200</v>
      </c>
      <c r="D210" s="215"/>
      <c r="E210" s="215" t="s">
        <v>743</v>
      </c>
      <c r="F210" s="215"/>
    </row>
    <row r="211" spans="2:6">
      <c r="B211" s="216">
        <v>3000</v>
      </c>
      <c r="C211" s="216">
        <v>3200</v>
      </c>
      <c r="D211" s="216">
        <v>3210</v>
      </c>
      <c r="E211" s="216" t="s">
        <v>742</v>
      </c>
      <c r="F211" s="216" t="s">
        <v>48</v>
      </c>
    </row>
    <row r="212" spans="2:6">
      <c r="B212" s="216">
        <v>3000</v>
      </c>
      <c r="C212" s="216">
        <v>3200</v>
      </c>
      <c r="D212" s="216">
        <v>3220</v>
      </c>
      <c r="E212" s="216" t="s">
        <v>741</v>
      </c>
      <c r="F212" s="216" t="s">
        <v>48</v>
      </c>
    </row>
    <row r="213" spans="2:6">
      <c r="B213" s="216">
        <v>3000</v>
      </c>
      <c r="C213" s="216">
        <v>3200</v>
      </c>
      <c r="D213" s="216">
        <v>3230</v>
      </c>
      <c r="E213" s="216" t="s">
        <v>740</v>
      </c>
      <c r="F213" s="216"/>
    </row>
    <row r="214" spans="2:6">
      <c r="B214" s="217">
        <v>3000</v>
      </c>
      <c r="C214" s="217">
        <v>3200</v>
      </c>
      <c r="D214" s="218">
        <v>32301</v>
      </c>
      <c r="E214" s="217" t="s">
        <v>739</v>
      </c>
      <c r="F214" s="217" t="s">
        <v>48</v>
      </c>
    </row>
    <row r="215" spans="2:6">
      <c r="B215" s="217">
        <v>3000</v>
      </c>
      <c r="C215" s="217">
        <v>3200</v>
      </c>
      <c r="D215" s="218">
        <v>32302</v>
      </c>
      <c r="E215" s="217" t="s">
        <v>738</v>
      </c>
      <c r="F215" s="217" t="s">
        <v>48</v>
      </c>
    </row>
    <row r="216" spans="2:6">
      <c r="B216" s="217">
        <v>3000</v>
      </c>
      <c r="C216" s="217">
        <v>3200</v>
      </c>
      <c r="D216" s="218">
        <v>32303</v>
      </c>
      <c r="E216" s="217" t="s">
        <v>737</v>
      </c>
      <c r="F216" s="217" t="s">
        <v>48</v>
      </c>
    </row>
    <row r="217" spans="2:6">
      <c r="B217" s="216">
        <v>3000</v>
      </c>
      <c r="C217" s="216">
        <v>3200</v>
      </c>
      <c r="D217" s="216">
        <v>3240</v>
      </c>
      <c r="E217" s="216" t="s">
        <v>736</v>
      </c>
      <c r="F217" s="216" t="s">
        <v>48</v>
      </c>
    </row>
    <row r="218" spans="2:6">
      <c r="B218" s="216">
        <v>3000</v>
      </c>
      <c r="C218" s="216">
        <v>3200</v>
      </c>
      <c r="D218" s="216">
        <v>3250</v>
      </c>
      <c r="E218" s="216" t="s">
        <v>735</v>
      </c>
      <c r="F218" s="216"/>
    </row>
    <row r="219" spans="2:6">
      <c r="B219" s="217">
        <v>3000</v>
      </c>
      <c r="C219" s="217">
        <v>3200</v>
      </c>
      <c r="D219" s="218">
        <v>32501</v>
      </c>
      <c r="E219" s="217" t="s">
        <v>734</v>
      </c>
      <c r="F219" s="217" t="s">
        <v>48</v>
      </c>
    </row>
    <row r="220" spans="2:6">
      <c r="B220" s="217">
        <v>3000</v>
      </c>
      <c r="C220" s="217">
        <v>3200</v>
      </c>
      <c r="D220" s="218">
        <v>32502</v>
      </c>
      <c r="E220" s="217" t="s">
        <v>733</v>
      </c>
      <c r="F220" s="217" t="s">
        <v>48</v>
      </c>
    </row>
    <row r="221" spans="2:6">
      <c r="B221" s="217">
        <v>3000</v>
      </c>
      <c r="C221" s="217">
        <v>3200</v>
      </c>
      <c r="D221" s="218">
        <v>32503</v>
      </c>
      <c r="E221" s="217" t="s">
        <v>732</v>
      </c>
      <c r="F221" s="217" t="s">
        <v>48</v>
      </c>
    </row>
    <row r="222" spans="2:6">
      <c r="B222" s="217">
        <v>3000</v>
      </c>
      <c r="C222" s="217">
        <v>3200</v>
      </c>
      <c r="D222" s="218">
        <v>32504</v>
      </c>
      <c r="E222" s="217" t="s">
        <v>731</v>
      </c>
      <c r="F222" s="217" t="s">
        <v>48</v>
      </c>
    </row>
    <row r="223" spans="2:6">
      <c r="B223" s="217">
        <v>3000</v>
      </c>
      <c r="C223" s="217">
        <v>3200</v>
      </c>
      <c r="D223" s="218">
        <v>32505</v>
      </c>
      <c r="E223" s="217" t="s">
        <v>730</v>
      </c>
      <c r="F223" s="217" t="s">
        <v>48</v>
      </c>
    </row>
    <row r="224" spans="2:6">
      <c r="B224" s="216">
        <v>3000</v>
      </c>
      <c r="C224" s="216">
        <v>3200</v>
      </c>
      <c r="D224" s="216">
        <v>3260</v>
      </c>
      <c r="E224" s="216" t="s">
        <v>729</v>
      </c>
      <c r="F224" s="216" t="s">
        <v>48</v>
      </c>
    </row>
    <row r="225" spans="2:6">
      <c r="B225" s="216">
        <v>3000</v>
      </c>
      <c r="C225" s="216">
        <v>3200</v>
      </c>
      <c r="D225" s="216">
        <v>3270</v>
      </c>
      <c r="E225" s="216" t="s">
        <v>728</v>
      </c>
      <c r="F225" s="216" t="s">
        <v>48</v>
      </c>
    </row>
    <row r="226" spans="2:6">
      <c r="B226" s="216">
        <v>3000</v>
      </c>
      <c r="C226" s="216">
        <v>3200</v>
      </c>
      <c r="D226" s="216">
        <v>3280</v>
      </c>
      <c r="E226" s="216" t="s">
        <v>255</v>
      </c>
      <c r="F226" s="216" t="s">
        <v>48</v>
      </c>
    </row>
    <row r="227" spans="2:6">
      <c r="B227" s="216">
        <v>3000</v>
      </c>
      <c r="C227" s="216">
        <v>3200</v>
      </c>
      <c r="D227" s="216">
        <v>3290</v>
      </c>
      <c r="E227" s="216" t="s">
        <v>727</v>
      </c>
      <c r="F227" s="216"/>
    </row>
    <row r="228" spans="2:6">
      <c r="B228" s="217">
        <v>3000</v>
      </c>
      <c r="C228" s="217">
        <v>3200</v>
      </c>
      <c r="D228" s="218">
        <v>32901</v>
      </c>
      <c r="E228" s="217" t="s">
        <v>726</v>
      </c>
      <c r="F228" s="217" t="s">
        <v>48</v>
      </c>
    </row>
    <row r="229" spans="2:6">
      <c r="B229" s="217">
        <v>3000</v>
      </c>
      <c r="C229" s="217">
        <v>3200</v>
      </c>
      <c r="D229" s="218">
        <v>32902</v>
      </c>
      <c r="E229" s="217" t="s">
        <v>725</v>
      </c>
      <c r="F229" s="217" t="s">
        <v>48</v>
      </c>
    </row>
    <row r="230" spans="2:6">
      <c r="B230" s="217">
        <v>3000</v>
      </c>
      <c r="C230" s="217">
        <v>3200</v>
      </c>
      <c r="D230" s="218">
        <v>32903</v>
      </c>
      <c r="E230" s="217" t="s">
        <v>724</v>
      </c>
      <c r="F230" s="217" t="s">
        <v>48</v>
      </c>
    </row>
    <row r="231" spans="2:6">
      <c r="B231" s="215">
        <v>3000</v>
      </c>
      <c r="C231" s="215">
        <v>3300</v>
      </c>
      <c r="D231" s="215"/>
      <c r="E231" s="215" t="s">
        <v>723</v>
      </c>
      <c r="F231" s="215"/>
    </row>
    <row r="232" spans="2:6">
      <c r="B232" s="216">
        <v>3000</v>
      </c>
      <c r="C232" s="216">
        <v>3300</v>
      </c>
      <c r="D232" s="216">
        <v>3310</v>
      </c>
      <c r="E232" s="216" t="s">
        <v>722</v>
      </c>
      <c r="F232" s="216"/>
    </row>
    <row r="233" spans="2:6">
      <c r="B233" s="217">
        <v>3000</v>
      </c>
      <c r="C233" s="217">
        <v>3300</v>
      </c>
      <c r="D233" s="218">
        <v>33101</v>
      </c>
      <c r="E233" s="217" t="s">
        <v>721</v>
      </c>
      <c r="F233" s="217" t="s">
        <v>48</v>
      </c>
    </row>
    <row r="234" spans="2:6">
      <c r="B234" s="217">
        <v>3000</v>
      </c>
      <c r="C234" s="217">
        <v>3300</v>
      </c>
      <c r="D234" s="218">
        <v>33102</v>
      </c>
      <c r="E234" s="217" t="s">
        <v>720</v>
      </c>
      <c r="F234" s="217" t="s">
        <v>48</v>
      </c>
    </row>
    <row r="235" spans="2:6">
      <c r="B235" s="217">
        <v>3000</v>
      </c>
      <c r="C235" s="217">
        <v>3300</v>
      </c>
      <c r="D235" s="218">
        <v>33103</v>
      </c>
      <c r="E235" s="217" t="s">
        <v>719</v>
      </c>
      <c r="F235" s="217" t="s">
        <v>48</v>
      </c>
    </row>
    <row r="236" spans="2:6">
      <c r="B236" s="217">
        <v>3000</v>
      </c>
      <c r="C236" s="217">
        <v>3300</v>
      </c>
      <c r="D236" s="218">
        <v>33104</v>
      </c>
      <c r="E236" s="217" t="s">
        <v>718</v>
      </c>
      <c r="F236" s="217" t="s">
        <v>48</v>
      </c>
    </row>
    <row r="237" spans="2:6">
      <c r="B237" s="217">
        <v>3000</v>
      </c>
      <c r="C237" s="217">
        <v>3300</v>
      </c>
      <c r="D237" s="218">
        <v>33105</v>
      </c>
      <c r="E237" s="217" t="s">
        <v>717</v>
      </c>
      <c r="F237" s="217" t="s">
        <v>48</v>
      </c>
    </row>
    <row r="238" spans="2:6">
      <c r="B238" s="216">
        <v>3000</v>
      </c>
      <c r="C238" s="216">
        <v>3300</v>
      </c>
      <c r="D238" s="216">
        <v>3320</v>
      </c>
      <c r="E238" s="216" t="s">
        <v>716</v>
      </c>
      <c r="F238" s="216" t="s">
        <v>48</v>
      </c>
    </row>
    <row r="239" spans="2:6">
      <c r="B239" s="216">
        <v>3000</v>
      </c>
      <c r="C239" s="216">
        <v>3300</v>
      </c>
      <c r="D239" s="216">
        <v>3330</v>
      </c>
      <c r="E239" s="216" t="s">
        <v>715</v>
      </c>
      <c r="F239" s="216"/>
    </row>
    <row r="240" spans="2:6">
      <c r="B240" s="217">
        <v>3000</v>
      </c>
      <c r="C240" s="217">
        <v>3300</v>
      </c>
      <c r="D240" s="218">
        <v>33301</v>
      </c>
      <c r="E240" s="217" t="s">
        <v>714</v>
      </c>
      <c r="F240" s="217" t="s">
        <v>48</v>
      </c>
    </row>
    <row r="241" spans="2:6">
      <c r="B241" s="217">
        <v>3000</v>
      </c>
      <c r="C241" s="217">
        <v>3300</v>
      </c>
      <c r="D241" s="218">
        <v>33302</v>
      </c>
      <c r="E241" s="217" t="s">
        <v>713</v>
      </c>
      <c r="F241" s="217" t="s">
        <v>48</v>
      </c>
    </row>
    <row r="242" spans="2:6">
      <c r="B242" s="217">
        <v>3000</v>
      </c>
      <c r="C242" s="217">
        <v>3300</v>
      </c>
      <c r="D242" s="218">
        <v>33303</v>
      </c>
      <c r="E242" s="217" t="s">
        <v>712</v>
      </c>
      <c r="F242" s="217" t="s">
        <v>48</v>
      </c>
    </row>
    <row r="243" spans="2:6">
      <c r="B243" s="217">
        <v>3000</v>
      </c>
      <c r="C243" s="217">
        <v>3300</v>
      </c>
      <c r="D243" s="218">
        <v>33304</v>
      </c>
      <c r="E243" s="217" t="s">
        <v>711</v>
      </c>
      <c r="F243" s="217" t="s">
        <v>48</v>
      </c>
    </row>
    <row r="244" spans="2:6">
      <c r="B244" s="216">
        <v>3000</v>
      </c>
      <c r="C244" s="216">
        <v>3300</v>
      </c>
      <c r="D244" s="216">
        <v>3340</v>
      </c>
      <c r="E244" s="216" t="s">
        <v>710</v>
      </c>
      <c r="F244" s="216" t="s">
        <v>48</v>
      </c>
    </row>
    <row r="245" spans="2:6">
      <c r="B245" s="216">
        <v>3000</v>
      </c>
      <c r="C245" s="216">
        <v>3300</v>
      </c>
      <c r="D245" s="216">
        <v>3350</v>
      </c>
      <c r="E245" s="216" t="s">
        <v>709</v>
      </c>
      <c r="F245" s="216" t="s">
        <v>48</v>
      </c>
    </row>
    <row r="246" spans="2:6">
      <c r="B246" s="216">
        <v>3000</v>
      </c>
      <c r="C246" s="216">
        <v>3300</v>
      </c>
      <c r="D246" s="216">
        <v>3360</v>
      </c>
      <c r="E246" s="216" t="s">
        <v>708</v>
      </c>
      <c r="F246" s="216"/>
    </row>
    <row r="247" spans="2:6">
      <c r="B247" s="217">
        <v>3000</v>
      </c>
      <c r="C247" s="217">
        <v>3300</v>
      </c>
      <c r="D247" s="218">
        <v>33601</v>
      </c>
      <c r="E247" s="217" t="s">
        <v>707</v>
      </c>
      <c r="F247" s="217" t="s">
        <v>48</v>
      </c>
    </row>
    <row r="248" spans="2:6">
      <c r="B248" s="217">
        <v>3000</v>
      </c>
      <c r="C248" s="217">
        <v>3300</v>
      </c>
      <c r="D248" s="218">
        <v>33602</v>
      </c>
      <c r="E248" s="217" t="s">
        <v>706</v>
      </c>
      <c r="F248" s="217" t="s">
        <v>48</v>
      </c>
    </row>
    <row r="249" spans="2:6">
      <c r="B249" s="217">
        <v>3000</v>
      </c>
      <c r="C249" s="217">
        <v>3300</v>
      </c>
      <c r="D249" s="218">
        <v>33603</v>
      </c>
      <c r="E249" s="217" t="s">
        <v>705</v>
      </c>
      <c r="F249" s="217" t="s">
        <v>48</v>
      </c>
    </row>
    <row r="250" spans="2:6">
      <c r="B250" s="217">
        <v>3000</v>
      </c>
      <c r="C250" s="217">
        <v>3300</v>
      </c>
      <c r="D250" s="218">
        <v>33604</v>
      </c>
      <c r="E250" s="217" t="s">
        <v>704</v>
      </c>
      <c r="F250" s="217" t="s">
        <v>48</v>
      </c>
    </row>
    <row r="251" spans="2:6">
      <c r="B251" s="217">
        <v>3000</v>
      </c>
      <c r="C251" s="217">
        <v>3300</v>
      </c>
      <c r="D251" s="218">
        <v>33605</v>
      </c>
      <c r="E251" s="217" t="s">
        <v>703</v>
      </c>
      <c r="F251" s="217" t="s">
        <v>48</v>
      </c>
    </row>
    <row r="252" spans="2:6">
      <c r="B252" s="217">
        <v>3000</v>
      </c>
      <c r="C252" s="217">
        <v>3300</v>
      </c>
      <c r="D252" s="218">
        <v>33606</v>
      </c>
      <c r="E252" s="217" t="s">
        <v>702</v>
      </c>
      <c r="F252" s="217" t="s">
        <v>48</v>
      </c>
    </row>
    <row r="253" spans="2:6">
      <c r="B253" s="216">
        <v>3000</v>
      </c>
      <c r="C253" s="216">
        <v>3300</v>
      </c>
      <c r="D253" s="216">
        <v>3370</v>
      </c>
      <c r="E253" s="216" t="s">
        <v>701</v>
      </c>
      <c r="F253" s="216"/>
    </row>
    <row r="254" spans="2:6">
      <c r="B254" s="217">
        <v>3000</v>
      </c>
      <c r="C254" s="217">
        <v>3300</v>
      </c>
      <c r="D254" s="218">
        <v>33701</v>
      </c>
      <c r="E254" s="217" t="s">
        <v>700</v>
      </c>
      <c r="F254" s="217" t="s">
        <v>48</v>
      </c>
    </row>
    <row r="255" spans="2:6">
      <c r="B255" s="217">
        <v>3000</v>
      </c>
      <c r="C255" s="217">
        <v>3300</v>
      </c>
      <c r="D255" s="218">
        <v>33702</v>
      </c>
      <c r="E255" s="217" t="s">
        <v>699</v>
      </c>
      <c r="F255" s="217" t="s">
        <v>48</v>
      </c>
    </row>
    <row r="256" spans="2:6">
      <c r="B256" s="216">
        <v>3000</v>
      </c>
      <c r="C256" s="216">
        <v>3300</v>
      </c>
      <c r="D256" s="216">
        <v>3380</v>
      </c>
      <c r="E256" s="216" t="s">
        <v>698</v>
      </c>
      <c r="F256" s="216" t="s">
        <v>48</v>
      </c>
    </row>
    <row r="257" spans="2:6">
      <c r="B257" s="216">
        <v>3000</v>
      </c>
      <c r="C257" s="216">
        <v>3300</v>
      </c>
      <c r="D257" s="216">
        <v>3390</v>
      </c>
      <c r="E257" s="216" t="s">
        <v>697</v>
      </c>
      <c r="F257" s="216"/>
    </row>
    <row r="258" spans="2:6">
      <c r="B258" s="217">
        <v>3000</v>
      </c>
      <c r="C258" s="217">
        <v>3300</v>
      </c>
      <c r="D258" s="218">
        <v>33901</v>
      </c>
      <c r="E258" s="217" t="s">
        <v>696</v>
      </c>
      <c r="F258" s="217" t="s">
        <v>48</v>
      </c>
    </row>
    <row r="259" spans="2:6">
      <c r="B259" s="217">
        <v>3000</v>
      </c>
      <c r="C259" s="217">
        <v>3300</v>
      </c>
      <c r="D259" s="218">
        <v>33902</v>
      </c>
      <c r="E259" s="217" t="s">
        <v>695</v>
      </c>
      <c r="F259" s="217" t="s">
        <v>48</v>
      </c>
    </row>
    <row r="260" spans="2:6">
      <c r="B260" s="217">
        <v>3000</v>
      </c>
      <c r="C260" s="217">
        <v>3300</v>
      </c>
      <c r="D260" s="218">
        <v>33903</v>
      </c>
      <c r="E260" s="217" t="s">
        <v>694</v>
      </c>
      <c r="F260" s="217" t="s">
        <v>48</v>
      </c>
    </row>
    <row r="261" spans="2:6">
      <c r="B261" s="217">
        <v>3000</v>
      </c>
      <c r="C261" s="217">
        <v>3300</v>
      </c>
      <c r="D261" s="218">
        <v>33904</v>
      </c>
      <c r="E261" s="220" t="s">
        <v>693</v>
      </c>
      <c r="F261" s="220" t="s">
        <v>48</v>
      </c>
    </row>
    <row r="262" spans="2:6">
      <c r="B262" s="217">
        <v>3000</v>
      </c>
      <c r="C262" s="217">
        <v>3300</v>
      </c>
      <c r="D262" s="218">
        <v>33905</v>
      </c>
      <c r="E262" s="220" t="s">
        <v>1134</v>
      </c>
      <c r="F262" s="220" t="s">
        <v>48</v>
      </c>
    </row>
    <row r="263" spans="2:6">
      <c r="B263" s="217">
        <v>3000</v>
      </c>
      <c r="C263" s="217">
        <v>3300</v>
      </c>
      <c r="D263" s="218">
        <v>33906</v>
      </c>
      <c r="E263" s="220" t="s">
        <v>1135</v>
      </c>
      <c r="F263" s="220" t="s">
        <v>48</v>
      </c>
    </row>
    <row r="264" spans="2:6">
      <c r="B264" s="215">
        <v>3000</v>
      </c>
      <c r="C264" s="215">
        <v>3400</v>
      </c>
      <c r="D264" s="215"/>
      <c r="E264" s="215" t="s">
        <v>692</v>
      </c>
      <c r="F264" s="215"/>
    </row>
    <row r="265" spans="2:6">
      <c r="B265" s="216">
        <v>3000</v>
      </c>
      <c r="C265" s="216">
        <v>3400</v>
      </c>
      <c r="D265" s="216">
        <v>3410</v>
      </c>
      <c r="E265" s="216" t="s">
        <v>691</v>
      </c>
      <c r="F265" s="216" t="s">
        <v>48</v>
      </c>
    </row>
    <row r="266" spans="2:6">
      <c r="B266" s="216">
        <v>3000</v>
      </c>
      <c r="C266" s="216">
        <v>3400</v>
      </c>
      <c r="D266" s="216">
        <v>3420</v>
      </c>
      <c r="E266" s="216" t="s">
        <v>690</v>
      </c>
      <c r="F266" s="216" t="s">
        <v>48</v>
      </c>
    </row>
    <row r="267" spans="2:6">
      <c r="B267" s="216">
        <v>3000</v>
      </c>
      <c r="C267" s="216">
        <v>3400</v>
      </c>
      <c r="D267" s="216">
        <v>3430</v>
      </c>
      <c r="E267" s="216" t="s">
        <v>689</v>
      </c>
      <c r="F267" s="216" t="s">
        <v>48</v>
      </c>
    </row>
    <row r="268" spans="2:6">
      <c r="B268" s="216">
        <v>3000</v>
      </c>
      <c r="C268" s="216">
        <v>3400</v>
      </c>
      <c r="D268" s="216">
        <v>3440</v>
      </c>
      <c r="E268" s="216" t="s">
        <v>688</v>
      </c>
      <c r="F268" s="216" t="s">
        <v>48</v>
      </c>
    </row>
    <row r="269" spans="2:6">
      <c r="B269" s="216">
        <v>3000</v>
      </c>
      <c r="C269" s="216">
        <v>3400</v>
      </c>
      <c r="D269" s="216">
        <v>3450</v>
      </c>
      <c r="E269" s="216" t="s">
        <v>687</v>
      </c>
      <c r="F269" s="216" t="s">
        <v>48</v>
      </c>
    </row>
    <row r="270" spans="2:6">
      <c r="B270" s="216">
        <v>3000</v>
      </c>
      <c r="C270" s="216">
        <v>3400</v>
      </c>
      <c r="D270" s="216">
        <v>3460</v>
      </c>
      <c r="E270" s="216" t="s">
        <v>686</v>
      </c>
      <c r="F270" s="216" t="s">
        <v>48</v>
      </c>
    </row>
    <row r="271" spans="2:6">
      <c r="B271" s="216">
        <v>3000</v>
      </c>
      <c r="C271" s="216">
        <v>3400</v>
      </c>
      <c r="D271" s="216">
        <v>3470</v>
      </c>
      <c r="E271" s="216" t="s">
        <v>685</v>
      </c>
      <c r="F271" s="216" t="s">
        <v>48</v>
      </c>
    </row>
    <row r="272" spans="2:6">
      <c r="B272" s="216">
        <v>3000</v>
      </c>
      <c r="C272" s="216">
        <v>3400</v>
      </c>
      <c r="D272" s="216">
        <v>3480</v>
      </c>
      <c r="E272" s="216" t="s">
        <v>684</v>
      </c>
      <c r="F272" s="216" t="s">
        <v>48</v>
      </c>
    </row>
    <row r="273" spans="2:6">
      <c r="B273" s="216">
        <v>3000</v>
      </c>
      <c r="C273" s="216">
        <v>3400</v>
      </c>
      <c r="D273" s="216">
        <v>3490</v>
      </c>
      <c r="E273" s="216" t="s">
        <v>683</v>
      </c>
      <c r="F273" s="216" t="s">
        <v>48</v>
      </c>
    </row>
    <row r="274" spans="2:6">
      <c r="B274" s="215">
        <v>3000</v>
      </c>
      <c r="C274" s="215">
        <v>3500</v>
      </c>
      <c r="D274" s="215"/>
      <c r="E274" s="215" t="s">
        <v>682</v>
      </c>
      <c r="F274" s="215"/>
    </row>
    <row r="275" spans="2:6">
      <c r="B275" s="216">
        <v>3000</v>
      </c>
      <c r="C275" s="216">
        <v>3500</v>
      </c>
      <c r="D275" s="216">
        <v>3510</v>
      </c>
      <c r="E275" s="216" t="s">
        <v>1247</v>
      </c>
      <c r="F275" s="216"/>
    </row>
    <row r="276" spans="2:6">
      <c r="B276" s="221">
        <v>3000</v>
      </c>
      <c r="C276" s="221">
        <v>3500</v>
      </c>
      <c r="D276" s="222">
        <v>35101</v>
      </c>
      <c r="E276" s="221" t="s">
        <v>1136</v>
      </c>
      <c r="F276" s="221" t="s">
        <v>48</v>
      </c>
    </row>
    <row r="277" spans="2:6">
      <c r="B277" s="221">
        <v>3000</v>
      </c>
      <c r="C277" s="221">
        <v>3500</v>
      </c>
      <c r="D277" s="222">
        <v>35102</v>
      </c>
      <c r="E277" s="221" t="s">
        <v>1137</v>
      </c>
      <c r="F277" s="221" t="s">
        <v>48</v>
      </c>
    </row>
    <row r="278" spans="2:6">
      <c r="B278" s="216">
        <v>3000</v>
      </c>
      <c r="C278" s="216">
        <v>3500</v>
      </c>
      <c r="D278" s="216">
        <v>3520</v>
      </c>
      <c r="E278" s="216" t="s">
        <v>681</v>
      </c>
      <c r="F278" s="216" t="s">
        <v>48</v>
      </c>
    </row>
    <row r="279" spans="2:6">
      <c r="B279" s="216">
        <v>3000</v>
      </c>
      <c r="C279" s="216">
        <v>3500</v>
      </c>
      <c r="D279" s="216">
        <v>3530</v>
      </c>
      <c r="E279" s="216" t="s">
        <v>680</v>
      </c>
      <c r="F279" s="216" t="s">
        <v>48</v>
      </c>
    </row>
    <row r="280" spans="2:6">
      <c r="B280" s="216">
        <v>3000</v>
      </c>
      <c r="C280" s="216">
        <v>3500</v>
      </c>
      <c r="D280" s="216">
        <v>3540</v>
      </c>
      <c r="E280" s="216" t="s">
        <v>679</v>
      </c>
      <c r="F280" s="216" t="s">
        <v>48</v>
      </c>
    </row>
    <row r="281" spans="2:6">
      <c r="B281" s="216">
        <v>3000</v>
      </c>
      <c r="C281" s="216">
        <v>3500</v>
      </c>
      <c r="D281" s="216">
        <v>3550</v>
      </c>
      <c r="E281" s="216" t="s">
        <v>678</v>
      </c>
      <c r="F281" s="216" t="s">
        <v>48</v>
      </c>
    </row>
    <row r="282" spans="2:6">
      <c r="B282" s="216">
        <v>3000</v>
      </c>
      <c r="C282" s="216">
        <v>3500</v>
      </c>
      <c r="D282" s="216">
        <v>3560</v>
      </c>
      <c r="E282" s="216" t="s">
        <v>677</v>
      </c>
      <c r="F282" s="216" t="s">
        <v>48</v>
      </c>
    </row>
    <row r="283" spans="2:6">
      <c r="B283" s="216">
        <v>3000</v>
      </c>
      <c r="C283" s="216">
        <v>3500</v>
      </c>
      <c r="D283" s="216">
        <v>3570</v>
      </c>
      <c r="E283" s="216" t="s">
        <v>676</v>
      </c>
      <c r="F283" s="216"/>
    </row>
    <row r="284" spans="2:6">
      <c r="B284" s="217">
        <v>3000</v>
      </c>
      <c r="C284" s="217">
        <v>3500</v>
      </c>
      <c r="D284" s="218">
        <v>35701</v>
      </c>
      <c r="E284" s="217" t="s">
        <v>675</v>
      </c>
      <c r="F284" s="217" t="s">
        <v>48</v>
      </c>
    </row>
    <row r="285" spans="2:6">
      <c r="B285" s="217">
        <v>3000</v>
      </c>
      <c r="C285" s="217">
        <v>3500</v>
      </c>
      <c r="D285" s="218">
        <v>35702</v>
      </c>
      <c r="E285" s="217" t="s">
        <v>674</v>
      </c>
      <c r="F285" s="217" t="s">
        <v>48</v>
      </c>
    </row>
    <row r="286" spans="2:6">
      <c r="B286" s="216">
        <v>3000</v>
      </c>
      <c r="C286" s="216">
        <v>3500</v>
      </c>
      <c r="D286" s="216">
        <v>3580</v>
      </c>
      <c r="E286" s="216" t="s">
        <v>673</v>
      </c>
      <c r="F286" s="216" t="s">
        <v>48</v>
      </c>
    </row>
    <row r="287" spans="2:6">
      <c r="B287" s="216">
        <v>3000</v>
      </c>
      <c r="C287" s="216">
        <v>3500</v>
      </c>
      <c r="D287" s="216">
        <v>3590</v>
      </c>
      <c r="E287" s="216" t="s">
        <v>672</v>
      </c>
      <c r="F287" s="216" t="s">
        <v>48</v>
      </c>
    </row>
    <row r="288" spans="2:6">
      <c r="B288" s="215">
        <v>3000</v>
      </c>
      <c r="C288" s="215">
        <v>3600</v>
      </c>
      <c r="D288" s="215"/>
      <c r="E288" s="215" t="s">
        <v>671</v>
      </c>
      <c r="F288" s="215"/>
    </row>
    <row r="289" spans="2:6">
      <c r="B289" s="216">
        <v>3000</v>
      </c>
      <c r="C289" s="216">
        <v>3600</v>
      </c>
      <c r="D289" s="216">
        <v>3610</v>
      </c>
      <c r="E289" s="216" t="s">
        <v>670</v>
      </c>
      <c r="F289" s="216" t="s">
        <v>48</v>
      </c>
    </row>
    <row r="290" spans="2:6">
      <c r="B290" s="216">
        <v>3000</v>
      </c>
      <c r="C290" s="216">
        <v>3600</v>
      </c>
      <c r="D290" s="216">
        <v>3620</v>
      </c>
      <c r="E290" s="216" t="s">
        <v>669</v>
      </c>
      <c r="F290" s="216" t="s">
        <v>48</v>
      </c>
    </row>
    <row r="291" spans="2:6">
      <c r="B291" s="216">
        <v>3000</v>
      </c>
      <c r="C291" s="216">
        <v>3600</v>
      </c>
      <c r="D291" s="216">
        <v>3630</v>
      </c>
      <c r="E291" s="216" t="s">
        <v>668</v>
      </c>
      <c r="F291" s="216" t="s">
        <v>48</v>
      </c>
    </row>
    <row r="292" spans="2:6">
      <c r="B292" s="216">
        <v>3000</v>
      </c>
      <c r="C292" s="216">
        <v>3600</v>
      </c>
      <c r="D292" s="216">
        <v>3640</v>
      </c>
      <c r="E292" s="216" t="s">
        <v>667</v>
      </c>
      <c r="F292" s="216" t="s">
        <v>48</v>
      </c>
    </row>
    <row r="293" spans="2:6">
      <c r="B293" s="216">
        <v>3000</v>
      </c>
      <c r="C293" s="216">
        <v>3600</v>
      </c>
      <c r="D293" s="216">
        <v>3650</v>
      </c>
      <c r="E293" s="216" t="s">
        <v>666</v>
      </c>
      <c r="F293" s="216" t="s">
        <v>48</v>
      </c>
    </row>
    <row r="294" spans="2:6">
      <c r="B294" s="216">
        <v>3000</v>
      </c>
      <c r="C294" s="216">
        <v>3600</v>
      </c>
      <c r="D294" s="216">
        <v>3660</v>
      </c>
      <c r="E294" s="216" t="s">
        <v>665</v>
      </c>
      <c r="F294" s="216" t="s">
        <v>48</v>
      </c>
    </row>
    <row r="295" spans="2:6">
      <c r="B295" s="216">
        <v>3000</v>
      </c>
      <c r="C295" s="216">
        <v>3600</v>
      </c>
      <c r="D295" s="216">
        <v>3690</v>
      </c>
      <c r="E295" s="216" t="s">
        <v>664</v>
      </c>
      <c r="F295" s="216" t="s">
        <v>48</v>
      </c>
    </row>
    <row r="296" spans="2:6">
      <c r="B296" s="215">
        <v>3000</v>
      </c>
      <c r="C296" s="215">
        <v>3700</v>
      </c>
      <c r="D296" s="215"/>
      <c r="E296" s="215" t="s">
        <v>663</v>
      </c>
      <c r="F296" s="215"/>
    </row>
    <row r="297" spans="2:6">
      <c r="B297" s="216">
        <v>3000</v>
      </c>
      <c r="C297" s="216">
        <v>3700</v>
      </c>
      <c r="D297" s="216">
        <v>3710</v>
      </c>
      <c r="E297" s="216" t="s">
        <v>662</v>
      </c>
      <c r="F297" s="216"/>
    </row>
    <row r="298" spans="2:6">
      <c r="B298" s="217">
        <v>3000</v>
      </c>
      <c r="C298" s="217">
        <v>3700</v>
      </c>
      <c r="D298" s="218">
        <v>37101</v>
      </c>
      <c r="E298" s="217" t="s">
        <v>661</v>
      </c>
      <c r="F298" s="217" t="s">
        <v>48</v>
      </c>
    </row>
    <row r="299" spans="2:6">
      <c r="B299" s="217">
        <v>3000</v>
      </c>
      <c r="C299" s="217">
        <v>3700</v>
      </c>
      <c r="D299" s="218">
        <v>37102</v>
      </c>
      <c r="E299" s="217" t="s">
        <v>660</v>
      </c>
      <c r="F299" s="217" t="s">
        <v>48</v>
      </c>
    </row>
    <row r="300" spans="2:6">
      <c r="B300" s="217">
        <v>3000</v>
      </c>
      <c r="C300" s="217">
        <v>3700</v>
      </c>
      <c r="D300" s="218">
        <v>37103</v>
      </c>
      <c r="E300" s="217" t="s">
        <v>659</v>
      </c>
      <c r="F300" s="217" t="s">
        <v>48</v>
      </c>
    </row>
    <row r="301" spans="2:6">
      <c r="B301" s="217">
        <v>3000</v>
      </c>
      <c r="C301" s="217">
        <v>3700</v>
      </c>
      <c r="D301" s="218">
        <v>37104</v>
      </c>
      <c r="E301" s="217" t="s">
        <v>658</v>
      </c>
      <c r="F301" s="217" t="s">
        <v>48</v>
      </c>
    </row>
    <row r="302" spans="2:6">
      <c r="B302" s="217">
        <v>3000</v>
      </c>
      <c r="C302" s="217">
        <v>3700</v>
      </c>
      <c r="D302" s="218">
        <v>37105</v>
      </c>
      <c r="E302" s="217" t="s">
        <v>657</v>
      </c>
      <c r="F302" s="217" t="s">
        <v>48</v>
      </c>
    </row>
    <row r="303" spans="2:6">
      <c r="B303" s="217">
        <v>3000</v>
      </c>
      <c r="C303" s="217">
        <v>3700</v>
      </c>
      <c r="D303" s="218">
        <v>37106</v>
      </c>
      <c r="E303" s="217" t="s">
        <v>656</v>
      </c>
      <c r="F303" s="217" t="s">
        <v>48</v>
      </c>
    </row>
    <row r="304" spans="2:6">
      <c r="B304" s="216">
        <v>3000</v>
      </c>
      <c r="C304" s="216">
        <v>3700</v>
      </c>
      <c r="D304" s="216">
        <v>3720</v>
      </c>
      <c r="E304" s="216" t="s">
        <v>655</v>
      </c>
      <c r="F304" s="216"/>
    </row>
    <row r="305" spans="2:6">
      <c r="B305" s="217">
        <v>3000</v>
      </c>
      <c r="C305" s="217">
        <v>3700</v>
      </c>
      <c r="D305" s="218">
        <v>37201</v>
      </c>
      <c r="E305" s="217" t="s">
        <v>650</v>
      </c>
      <c r="F305" s="217" t="s">
        <v>48</v>
      </c>
    </row>
    <row r="306" spans="2:6">
      <c r="B306" s="217">
        <v>3000</v>
      </c>
      <c r="C306" s="217">
        <v>3700</v>
      </c>
      <c r="D306" s="218">
        <v>37202</v>
      </c>
      <c r="E306" s="217" t="s">
        <v>649</v>
      </c>
      <c r="F306" s="217" t="s">
        <v>48</v>
      </c>
    </row>
    <row r="307" spans="2:6">
      <c r="B307" s="217">
        <v>3000</v>
      </c>
      <c r="C307" s="217">
        <v>3700</v>
      </c>
      <c r="D307" s="218">
        <v>37203</v>
      </c>
      <c r="E307" s="217" t="s">
        <v>648</v>
      </c>
      <c r="F307" s="217" t="s">
        <v>48</v>
      </c>
    </row>
    <row r="308" spans="2:6">
      <c r="B308" s="217">
        <v>3000</v>
      </c>
      <c r="C308" s="217">
        <v>3700</v>
      </c>
      <c r="D308" s="218">
        <v>37204</v>
      </c>
      <c r="E308" s="217" t="s">
        <v>647</v>
      </c>
      <c r="F308" s="217" t="s">
        <v>48</v>
      </c>
    </row>
    <row r="309" spans="2:6">
      <c r="B309" s="217">
        <v>3000</v>
      </c>
      <c r="C309" s="217">
        <v>3700</v>
      </c>
      <c r="D309" s="218">
        <v>37205</v>
      </c>
      <c r="E309" s="217" t="s">
        <v>654</v>
      </c>
      <c r="F309" s="217" t="s">
        <v>48</v>
      </c>
    </row>
    <row r="310" spans="2:6">
      <c r="B310" s="217">
        <v>3000</v>
      </c>
      <c r="C310" s="217">
        <v>3700</v>
      </c>
      <c r="D310" s="218">
        <v>37206</v>
      </c>
      <c r="E310" s="217" t="s">
        <v>653</v>
      </c>
      <c r="F310" s="217" t="s">
        <v>48</v>
      </c>
    </row>
    <row r="311" spans="2:6">
      <c r="B311" s="217">
        <v>3000</v>
      </c>
      <c r="C311" s="217">
        <v>3700</v>
      </c>
      <c r="D311" s="218">
        <v>37207</v>
      </c>
      <c r="E311" s="217" t="s">
        <v>652</v>
      </c>
      <c r="F311" s="217" t="s">
        <v>48</v>
      </c>
    </row>
    <row r="312" spans="2:6">
      <c r="B312" s="216">
        <v>3000</v>
      </c>
      <c r="C312" s="216">
        <v>3700</v>
      </c>
      <c r="D312" s="216">
        <v>3730</v>
      </c>
      <c r="E312" s="216" t="s">
        <v>651</v>
      </c>
      <c r="F312" s="216"/>
    </row>
    <row r="313" spans="2:6">
      <c r="B313" s="217">
        <v>3000</v>
      </c>
      <c r="C313" s="217">
        <v>3700</v>
      </c>
      <c r="D313" s="218">
        <v>37301</v>
      </c>
      <c r="E313" s="217" t="s">
        <v>650</v>
      </c>
      <c r="F313" s="217" t="s">
        <v>48</v>
      </c>
    </row>
    <row r="314" spans="2:6">
      <c r="B314" s="217">
        <v>3000</v>
      </c>
      <c r="C314" s="217">
        <v>3700</v>
      </c>
      <c r="D314" s="218">
        <v>37302</v>
      </c>
      <c r="E314" s="217" t="s">
        <v>649</v>
      </c>
      <c r="F314" s="217" t="s">
        <v>48</v>
      </c>
    </row>
    <row r="315" spans="2:6">
      <c r="B315" s="217">
        <v>3000</v>
      </c>
      <c r="C315" s="217">
        <v>3700</v>
      </c>
      <c r="D315" s="218">
        <v>37303</v>
      </c>
      <c r="E315" s="217" t="s">
        <v>648</v>
      </c>
      <c r="F315" s="217" t="s">
        <v>48</v>
      </c>
    </row>
    <row r="316" spans="2:6">
      <c r="B316" s="217">
        <v>3000</v>
      </c>
      <c r="C316" s="217">
        <v>3700</v>
      </c>
      <c r="D316" s="218">
        <v>37304</v>
      </c>
      <c r="E316" s="217" t="s">
        <v>647</v>
      </c>
      <c r="F316" s="217" t="s">
        <v>48</v>
      </c>
    </row>
    <row r="317" spans="2:6">
      <c r="B317" s="216">
        <v>3000</v>
      </c>
      <c r="C317" s="216">
        <v>3700</v>
      </c>
      <c r="D317" s="216">
        <v>3740</v>
      </c>
      <c r="E317" s="216" t="s">
        <v>646</v>
      </c>
      <c r="F317" s="216" t="s">
        <v>48</v>
      </c>
    </row>
    <row r="318" spans="2:6">
      <c r="B318" s="216">
        <v>3000</v>
      </c>
      <c r="C318" s="216">
        <v>3700</v>
      </c>
      <c r="D318" s="216">
        <v>3750</v>
      </c>
      <c r="E318" s="216" t="s">
        <v>645</v>
      </c>
      <c r="F318" s="216"/>
    </row>
    <row r="319" spans="2:6">
      <c r="B319" s="217">
        <v>3000</v>
      </c>
      <c r="C319" s="217">
        <v>3700</v>
      </c>
      <c r="D319" s="218">
        <v>37501</v>
      </c>
      <c r="E319" s="217" t="s">
        <v>644</v>
      </c>
      <c r="F319" s="217" t="s">
        <v>48</v>
      </c>
    </row>
    <row r="320" spans="2:6">
      <c r="B320" s="217">
        <v>3000</v>
      </c>
      <c r="C320" s="217">
        <v>3700</v>
      </c>
      <c r="D320" s="218">
        <v>37502</v>
      </c>
      <c r="E320" s="217" t="s">
        <v>643</v>
      </c>
      <c r="F320" s="217" t="s">
        <v>48</v>
      </c>
    </row>
    <row r="321" spans="2:6">
      <c r="B321" s="217">
        <v>3000</v>
      </c>
      <c r="C321" s="217">
        <v>3700</v>
      </c>
      <c r="D321" s="218">
        <v>37503</v>
      </c>
      <c r="E321" s="217" t="s">
        <v>642</v>
      </c>
      <c r="F321" s="217" t="s">
        <v>48</v>
      </c>
    </row>
    <row r="322" spans="2:6">
      <c r="B322" s="217">
        <v>3000</v>
      </c>
      <c r="C322" s="217">
        <v>3700</v>
      </c>
      <c r="D322" s="218">
        <v>37504</v>
      </c>
      <c r="E322" s="217" t="s">
        <v>641</v>
      </c>
      <c r="F322" s="217" t="s">
        <v>48</v>
      </c>
    </row>
    <row r="323" spans="2:6">
      <c r="B323" s="216">
        <v>3000</v>
      </c>
      <c r="C323" s="216">
        <v>3700</v>
      </c>
      <c r="D323" s="216">
        <v>3760</v>
      </c>
      <c r="E323" s="216" t="s">
        <v>640</v>
      </c>
      <c r="F323" s="216"/>
    </row>
    <row r="324" spans="2:6">
      <c r="B324" s="217">
        <v>3000</v>
      </c>
      <c r="C324" s="217">
        <v>3700</v>
      </c>
      <c r="D324" s="218">
        <v>37601</v>
      </c>
      <c r="E324" s="217" t="s">
        <v>639</v>
      </c>
      <c r="F324" s="217" t="s">
        <v>48</v>
      </c>
    </row>
    <row r="325" spans="2:6">
      <c r="B325" s="217">
        <v>3000</v>
      </c>
      <c r="C325" s="217">
        <v>3700</v>
      </c>
      <c r="D325" s="218">
        <v>37602</v>
      </c>
      <c r="E325" s="217" t="s">
        <v>638</v>
      </c>
      <c r="F325" s="217" t="s">
        <v>48</v>
      </c>
    </row>
    <row r="326" spans="2:6">
      <c r="B326" s="216">
        <v>3000</v>
      </c>
      <c r="C326" s="216">
        <v>3700</v>
      </c>
      <c r="D326" s="216">
        <v>3770</v>
      </c>
      <c r="E326" s="216" t="s">
        <v>637</v>
      </c>
      <c r="F326" s="216" t="s">
        <v>48</v>
      </c>
    </row>
    <row r="327" spans="2:6">
      <c r="B327" s="216">
        <v>3000</v>
      </c>
      <c r="C327" s="216">
        <v>3700</v>
      </c>
      <c r="D327" s="216">
        <v>3780</v>
      </c>
      <c r="E327" s="216" t="s">
        <v>636</v>
      </c>
      <c r="F327" s="216"/>
    </row>
    <row r="328" spans="2:6">
      <c r="B328" s="217">
        <v>3000</v>
      </c>
      <c r="C328" s="217">
        <v>3700</v>
      </c>
      <c r="D328" s="218">
        <v>37801</v>
      </c>
      <c r="E328" s="217" t="s">
        <v>635</v>
      </c>
      <c r="F328" s="217" t="s">
        <v>48</v>
      </c>
    </row>
    <row r="329" spans="2:6">
      <c r="B329" s="217">
        <v>3000</v>
      </c>
      <c r="C329" s="217">
        <v>3700</v>
      </c>
      <c r="D329" s="218">
        <v>37802</v>
      </c>
      <c r="E329" s="217" t="s">
        <v>634</v>
      </c>
      <c r="F329" s="217" t="s">
        <v>48</v>
      </c>
    </row>
    <row r="330" spans="2:6">
      <c r="B330" s="216">
        <v>3000</v>
      </c>
      <c r="C330" s="216">
        <v>3700</v>
      </c>
      <c r="D330" s="216">
        <v>3790</v>
      </c>
      <c r="E330" s="216" t="s">
        <v>633</v>
      </c>
      <c r="F330" s="216" t="s">
        <v>48</v>
      </c>
    </row>
    <row r="331" spans="2:6">
      <c r="B331" s="215">
        <v>3000</v>
      </c>
      <c r="C331" s="215">
        <v>3800</v>
      </c>
      <c r="D331" s="215"/>
      <c r="E331" s="215" t="s">
        <v>632</v>
      </c>
      <c r="F331" s="215"/>
    </row>
    <row r="332" spans="2:6">
      <c r="B332" s="216">
        <v>3000</v>
      </c>
      <c r="C332" s="216">
        <v>3800</v>
      </c>
      <c r="D332" s="216">
        <v>3810</v>
      </c>
      <c r="E332" s="216" t="s">
        <v>631</v>
      </c>
      <c r="F332" s="216"/>
    </row>
    <row r="333" spans="2:6">
      <c r="B333" s="217">
        <v>3000</v>
      </c>
      <c r="C333" s="217">
        <v>3800</v>
      </c>
      <c r="D333" s="218">
        <v>38101</v>
      </c>
      <c r="E333" s="217" t="s">
        <v>630</v>
      </c>
      <c r="F333" s="217" t="s">
        <v>48</v>
      </c>
    </row>
    <row r="334" spans="2:6">
      <c r="B334" s="217">
        <v>3000</v>
      </c>
      <c r="C334" s="217">
        <v>3800</v>
      </c>
      <c r="D334" s="218">
        <v>38102</v>
      </c>
      <c r="E334" s="217" t="s">
        <v>629</v>
      </c>
      <c r="F334" s="217" t="s">
        <v>48</v>
      </c>
    </row>
    <row r="335" spans="2:6">
      <c r="B335" s="217">
        <v>3000</v>
      </c>
      <c r="C335" s="217">
        <v>3800</v>
      </c>
      <c r="D335" s="218">
        <v>38103</v>
      </c>
      <c r="E335" s="217" t="s">
        <v>628</v>
      </c>
      <c r="F335" s="217" t="s">
        <v>48</v>
      </c>
    </row>
    <row r="336" spans="2:6">
      <c r="B336" s="216">
        <v>3000</v>
      </c>
      <c r="C336" s="216">
        <v>3800</v>
      </c>
      <c r="D336" s="216">
        <v>3820</v>
      </c>
      <c r="E336" s="216" t="s">
        <v>627</v>
      </c>
      <c r="F336" s="216" t="s">
        <v>48</v>
      </c>
    </row>
    <row r="337" spans="2:6">
      <c r="B337" s="216">
        <v>3000</v>
      </c>
      <c r="C337" s="216">
        <v>3800</v>
      </c>
      <c r="D337" s="216">
        <v>3830</v>
      </c>
      <c r="E337" s="216" t="s">
        <v>626</v>
      </c>
      <c r="F337" s="216" t="s">
        <v>48</v>
      </c>
    </row>
    <row r="338" spans="2:6">
      <c r="B338" s="216">
        <v>3000</v>
      </c>
      <c r="C338" s="216">
        <v>3800</v>
      </c>
      <c r="D338" s="216">
        <v>3840</v>
      </c>
      <c r="E338" s="216" t="s">
        <v>625</v>
      </c>
      <c r="F338" s="216" t="s">
        <v>48</v>
      </c>
    </row>
    <row r="339" spans="2:6">
      <c r="B339" s="216">
        <v>3000</v>
      </c>
      <c r="C339" s="216">
        <v>3800</v>
      </c>
      <c r="D339" s="216">
        <v>3850</v>
      </c>
      <c r="E339" s="216" t="s">
        <v>624</v>
      </c>
      <c r="F339" s="216" t="s">
        <v>48</v>
      </c>
    </row>
    <row r="340" spans="2:6">
      <c r="B340" s="215">
        <v>3000</v>
      </c>
      <c r="C340" s="215">
        <v>3900</v>
      </c>
      <c r="D340" s="215"/>
      <c r="E340" s="215" t="s">
        <v>623</v>
      </c>
      <c r="F340" s="215"/>
    </row>
    <row r="341" spans="2:6">
      <c r="B341" s="216">
        <v>3000</v>
      </c>
      <c r="C341" s="216">
        <v>3900</v>
      </c>
      <c r="D341" s="216">
        <v>3910</v>
      </c>
      <c r="E341" s="216" t="s">
        <v>622</v>
      </c>
      <c r="F341" s="216" t="s">
        <v>48</v>
      </c>
    </row>
    <row r="342" spans="2:6">
      <c r="B342" s="216">
        <v>3000</v>
      </c>
      <c r="C342" s="216">
        <v>3900</v>
      </c>
      <c r="D342" s="216">
        <v>3920</v>
      </c>
      <c r="E342" s="216" t="s">
        <v>621</v>
      </c>
      <c r="F342" s="216"/>
    </row>
    <row r="343" spans="2:6">
      <c r="B343" s="217">
        <v>3000</v>
      </c>
      <c r="C343" s="217">
        <v>3900</v>
      </c>
      <c r="D343" s="218">
        <v>39201</v>
      </c>
      <c r="E343" s="217" t="s">
        <v>620</v>
      </c>
      <c r="F343" s="217" t="s">
        <v>48</v>
      </c>
    </row>
    <row r="344" spans="2:6">
      <c r="B344" s="217">
        <v>3000</v>
      </c>
      <c r="C344" s="217">
        <v>3900</v>
      </c>
      <c r="D344" s="218">
        <v>39202</v>
      </c>
      <c r="E344" s="217" t="s">
        <v>619</v>
      </c>
      <c r="F344" s="217" t="s">
        <v>48</v>
      </c>
    </row>
    <row r="345" spans="2:6">
      <c r="B345" s="216">
        <v>3000</v>
      </c>
      <c r="C345" s="216">
        <v>3900</v>
      </c>
      <c r="D345" s="216">
        <v>3930</v>
      </c>
      <c r="E345" s="216" t="s">
        <v>618</v>
      </c>
      <c r="F345" s="216" t="s">
        <v>48</v>
      </c>
    </row>
    <row r="346" spans="2:6">
      <c r="B346" s="216">
        <v>3000</v>
      </c>
      <c r="C346" s="216">
        <v>3900</v>
      </c>
      <c r="D346" s="216">
        <v>3940</v>
      </c>
      <c r="E346" s="216" t="s">
        <v>617</v>
      </c>
      <c r="F346" s="216"/>
    </row>
    <row r="347" spans="2:6">
      <c r="B347" s="217">
        <v>3000</v>
      </c>
      <c r="C347" s="217">
        <v>3900</v>
      </c>
      <c r="D347" s="218">
        <v>39401</v>
      </c>
      <c r="E347" s="217" t="s">
        <v>616</v>
      </c>
      <c r="F347" s="217" t="s">
        <v>48</v>
      </c>
    </row>
    <row r="348" spans="2:6">
      <c r="B348" s="217">
        <v>3000</v>
      </c>
      <c r="C348" s="217">
        <v>3900</v>
      </c>
      <c r="D348" s="218">
        <v>39402</v>
      </c>
      <c r="E348" s="217" t="s">
        <v>615</v>
      </c>
      <c r="F348" s="217" t="s">
        <v>48</v>
      </c>
    </row>
    <row r="349" spans="2:6">
      <c r="B349" s="217">
        <v>3000</v>
      </c>
      <c r="C349" s="217">
        <v>3900</v>
      </c>
      <c r="D349" s="218">
        <v>39403</v>
      </c>
      <c r="E349" s="217" t="s">
        <v>614</v>
      </c>
      <c r="F349" s="217" t="s">
        <v>48</v>
      </c>
    </row>
    <row r="350" spans="2:6">
      <c r="B350" s="216">
        <v>3000</v>
      </c>
      <c r="C350" s="216">
        <v>3900</v>
      </c>
      <c r="D350" s="216">
        <v>3950</v>
      </c>
      <c r="E350" s="216" t="s">
        <v>613</v>
      </c>
      <c r="F350" s="216" t="s">
        <v>48</v>
      </c>
    </row>
    <row r="351" spans="2:6">
      <c r="B351" s="216">
        <v>3000</v>
      </c>
      <c r="C351" s="216">
        <v>3900</v>
      </c>
      <c r="D351" s="216">
        <v>3960</v>
      </c>
      <c r="E351" s="216" t="s">
        <v>611</v>
      </c>
      <c r="F351" s="216"/>
    </row>
    <row r="352" spans="2:6">
      <c r="B352" s="217">
        <v>3000</v>
      </c>
      <c r="C352" s="217">
        <v>3900</v>
      </c>
      <c r="D352" s="218">
        <v>39601</v>
      </c>
      <c r="E352" s="217" t="s">
        <v>612</v>
      </c>
      <c r="F352" s="217" t="s">
        <v>48</v>
      </c>
    </row>
    <row r="353" spans="2:6">
      <c r="B353" s="217">
        <v>3000</v>
      </c>
      <c r="C353" s="217">
        <v>3900</v>
      </c>
      <c r="D353" s="218">
        <v>39602</v>
      </c>
      <c r="E353" s="217" t="s">
        <v>611</v>
      </c>
      <c r="F353" s="217" t="s">
        <v>48</v>
      </c>
    </row>
    <row r="354" spans="2:6">
      <c r="B354" s="216">
        <v>3000</v>
      </c>
      <c r="C354" s="216">
        <v>3900</v>
      </c>
      <c r="D354" s="216">
        <v>3970</v>
      </c>
      <c r="E354" s="216" t="s">
        <v>610</v>
      </c>
      <c r="F354" s="216" t="s">
        <v>48</v>
      </c>
    </row>
    <row r="355" spans="2:6">
      <c r="B355" s="216">
        <v>3000</v>
      </c>
      <c r="C355" s="216">
        <v>3900</v>
      </c>
      <c r="D355" s="216">
        <v>3980</v>
      </c>
      <c r="E355" s="216" t="s">
        <v>609</v>
      </c>
      <c r="F355" s="216" t="s">
        <v>48</v>
      </c>
    </row>
    <row r="356" spans="2:6">
      <c r="B356" s="216">
        <v>3000</v>
      </c>
      <c r="C356" s="216">
        <v>3900</v>
      </c>
      <c r="D356" s="216">
        <v>3990</v>
      </c>
      <c r="E356" s="216" t="s">
        <v>608</v>
      </c>
      <c r="F356" s="216"/>
    </row>
    <row r="357" spans="2:6">
      <c r="B357" s="217">
        <v>3000</v>
      </c>
      <c r="C357" s="217">
        <v>3900</v>
      </c>
      <c r="D357" s="218">
        <v>39901</v>
      </c>
      <c r="E357" s="217" t="s">
        <v>607</v>
      </c>
      <c r="F357" s="217" t="s">
        <v>48</v>
      </c>
    </row>
    <row r="358" spans="2:6">
      <c r="B358" s="217">
        <v>3000</v>
      </c>
      <c r="C358" s="217">
        <v>3900</v>
      </c>
      <c r="D358" s="218">
        <v>39902</v>
      </c>
      <c r="E358" s="217" t="s">
        <v>606</v>
      </c>
      <c r="F358" s="217" t="s">
        <v>48</v>
      </c>
    </row>
    <row r="359" spans="2:6">
      <c r="B359" s="217">
        <v>3000</v>
      </c>
      <c r="C359" s="217">
        <v>3900</v>
      </c>
      <c r="D359" s="218">
        <v>39904</v>
      </c>
      <c r="E359" s="217" t="s">
        <v>605</v>
      </c>
      <c r="F359" s="217" t="s">
        <v>48</v>
      </c>
    </row>
    <row r="360" spans="2:6">
      <c r="B360" s="217">
        <v>3000</v>
      </c>
      <c r="C360" s="217">
        <v>3900</v>
      </c>
      <c r="D360" s="218">
        <v>39905</v>
      </c>
      <c r="E360" s="217" t="s">
        <v>604</v>
      </c>
      <c r="F360" s="217" t="s">
        <v>48</v>
      </c>
    </row>
    <row r="361" spans="2:6">
      <c r="B361" s="217">
        <v>3000</v>
      </c>
      <c r="C361" s="217">
        <v>3900</v>
      </c>
      <c r="D361" s="218">
        <v>39906</v>
      </c>
      <c r="E361" s="217" t="s">
        <v>603</v>
      </c>
      <c r="F361" s="217" t="s">
        <v>48</v>
      </c>
    </row>
    <row r="362" spans="2:6">
      <c r="B362" s="217">
        <v>3000</v>
      </c>
      <c r="C362" s="217">
        <v>3900</v>
      </c>
      <c r="D362" s="218">
        <v>39907</v>
      </c>
      <c r="E362" s="217" t="s">
        <v>602</v>
      </c>
      <c r="F362" s="217" t="s">
        <v>48</v>
      </c>
    </row>
    <row r="363" spans="2:6">
      <c r="B363" s="217">
        <v>3000</v>
      </c>
      <c r="C363" s="217">
        <v>3900</v>
      </c>
      <c r="D363" s="218">
        <v>39908</v>
      </c>
      <c r="E363" s="217" t="s">
        <v>601</v>
      </c>
      <c r="F363" s="217" t="s">
        <v>48</v>
      </c>
    </row>
    <row r="364" spans="2:6">
      <c r="B364" s="217">
        <v>3000</v>
      </c>
      <c r="C364" s="217">
        <v>3900</v>
      </c>
      <c r="D364" s="218">
        <v>39909</v>
      </c>
      <c r="E364" s="217" t="s">
        <v>600</v>
      </c>
      <c r="F364" s="217" t="s">
        <v>48</v>
      </c>
    </row>
    <row r="365" spans="2:6">
      <c r="B365" s="217">
        <v>3000</v>
      </c>
      <c r="C365" s="217">
        <v>3900</v>
      </c>
      <c r="D365" s="218">
        <v>39910</v>
      </c>
      <c r="E365" s="217" t="s">
        <v>599</v>
      </c>
      <c r="F365" s="217" t="s">
        <v>48</v>
      </c>
    </row>
    <row r="366" spans="2:6">
      <c r="B366" s="214">
        <v>4000</v>
      </c>
      <c r="C366" s="214"/>
      <c r="D366" s="214"/>
      <c r="E366" s="214" t="s">
        <v>598</v>
      </c>
      <c r="F366" s="214"/>
    </row>
    <row r="367" spans="2:6">
      <c r="B367" s="215">
        <v>4000</v>
      </c>
      <c r="C367" s="215">
        <v>4100</v>
      </c>
      <c r="D367" s="215"/>
      <c r="E367" s="215" t="s">
        <v>597</v>
      </c>
      <c r="F367" s="215"/>
    </row>
    <row r="368" spans="2:6">
      <c r="B368" s="216">
        <v>4000</v>
      </c>
      <c r="C368" s="216">
        <v>4100</v>
      </c>
      <c r="D368" s="216">
        <v>4110</v>
      </c>
      <c r="E368" s="216" t="s">
        <v>596</v>
      </c>
      <c r="F368" s="216" t="s">
        <v>48</v>
      </c>
    </row>
    <row r="369" spans="2:6">
      <c r="B369" s="216">
        <v>4000</v>
      </c>
      <c r="C369" s="216">
        <v>4100</v>
      </c>
      <c r="D369" s="216">
        <v>4120</v>
      </c>
      <c r="E369" s="216" t="s">
        <v>595</v>
      </c>
      <c r="F369" s="216" t="s">
        <v>48</v>
      </c>
    </row>
    <row r="370" spans="2:6">
      <c r="B370" s="216">
        <v>4000</v>
      </c>
      <c r="C370" s="216">
        <v>4100</v>
      </c>
      <c r="D370" s="216">
        <v>4130</v>
      </c>
      <c r="E370" s="216" t="s">
        <v>594</v>
      </c>
      <c r="F370" s="216" t="s">
        <v>48</v>
      </c>
    </row>
    <row r="371" spans="2:6">
      <c r="B371" s="216">
        <v>4000</v>
      </c>
      <c r="C371" s="216">
        <v>4100</v>
      </c>
      <c r="D371" s="216">
        <v>4140</v>
      </c>
      <c r="E371" s="216" t="s">
        <v>593</v>
      </c>
      <c r="F371" s="216" t="s">
        <v>48</v>
      </c>
    </row>
    <row r="372" spans="2:6">
      <c r="B372" s="216">
        <v>4000</v>
      </c>
      <c r="C372" s="216">
        <v>4100</v>
      </c>
      <c r="D372" s="216">
        <v>4150</v>
      </c>
      <c r="E372" s="216" t="s">
        <v>592</v>
      </c>
      <c r="F372" s="216" t="s">
        <v>48</v>
      </c>
    </row>
    <row r="373" spans="2:6">
      <c r="B373" s="216">
        <v>4000</v>
      </c>
      <c r="C373" s="216">
        <v>4100</v>
      </c>
      <c r="D373" s="216">
        <v>4160</v>
      </c>
      <c r="E373" s="216" t="s">
        <v>591</v>
      </c>
      <c r="F373" s="216" t="s">
        <v>48</v>
      </c>
    </row>
    <row r="374" spans="2:6">
      <c r="B374" s="216">
        <v>4000</v>
      </c>
      <c r="C374" s="216">
        <v>4100</v>
      </c>
      <c r="D374" s="216">
        <v>4170</v>
      </c>
      <c r="E374" s="216" t="s">
        <v>590</v>
      </c>
      <c r="F374" s="216" t="s">
        <v>48</v>
      </c>
    </row>
    <row r="375" spans="2:6">
      <c r="B375" s="216">
        <v>4000</v>
      </c>
      <c r="C375" s="216">
        <v>4100</v>
      </c>
      <c r="D375" s="216">
        <v>4180</v>
      </c>
      <c r="E375" s="216" t="s">
        <v>589</v>
      </c>
      <c r="F375" s="216" t="s">
        <v>48</v>
      </c>
    </row>
    <row r="376" spans="2:6">
      <c r="B376" s="216">
        <v>4000</v>
      </c>
      <c r="C376" s="216">
        <v>4100</v>
      </c>
      <c r="D376" s="216">
        <v>4190</v>
      </c>
      <c r="E376" s="216" t="s">
        <v>588</v>
      </c>
      <c r="F376" s="216" t="s">
        <v>48</v>
      </c>
    </row>
    <row r="377" spans="2:6">
      <c r="B377" s="215">
        <v>4000</v>
      </c>
      <c r="C377" s="215">
        <v>4200</v>
      </c>
      <c r="D377" s="215"/>
      <c r="E377" s="215" t="s">
        <v>587</v>
      </c>
      <c r="F377" s="215"/>
    </row>
    <row r="378" spans="2:6">
      <c r="B378" s="216">
        <v>4000</v>
      </c>
      <c r="C378" s="216">
        <v>4200</v>
      </c>
      <c r="D378" s="216">
        <v>4210</v>
      </c>
      <c r="E378" s="216" t="s">
        <v>586</v>
      </c>
      <c r="F378" s="216" t="s">
        <v>48</v>
      </c>
    </row>
    <row r="379" spans="2:6">
      <c r="B379" s="216">
        <v>4000</v>
      </c>
      <c r="C379" s="216">
        <v>4200</v>
      </c>
      <c r="D379" s="216">
        <v>4220</v>
      </c>
      <c r="E379" s="216" t="s">
        <v>585</v>
      </c>
      <c r="F379" s="216" t="s">
        <v>48</v>
      </c>
    </row>
    <row r="380" spans="2:6">
      <c r="B380" s="216">
        <v>4000</v>
      </c>
      <c r="C380" s="216">
        <v>4200</v>
      </c>
      <c r="D380" s="216">
        <v>4230</v>
      </c>
      <c r="E380" s="216" t="s">
        <v>584</v>
      </c>
      <c r="F380" s="216" t="s">
        <v>48</v>
      </c>
    </row>
    <row r="381" spans="2:6">
      <c r="B381" s="216">
        <v>4000</v>
      </c>
      <c r="C381" s="216">
        <v>4200</v>
      </c>
      <c r="D381" s="216">
        <v>4240</v>
      </c>
      <c r="E381" s="216" t="s">
        <v>583</v>
      </c>
      <c r="F381" s="216" t="s">
        <v>48</v>
      </c>
    </row>
    <row r="382" spans="2:6">
      <c r="B382" s="216">
        <v>4000</v>
      </c>
      <c r="C382" s="216">
        <v>4200</v>
      </c>
      <c r="D382" s="216">
        <v>4250</v>
      </c>
      <c r="E382" s="216" t="s">
        <v>582</v>
      </c>
      <c r="F382" s="216" t="s">
        <v>48</v>
      </c>
    </row>
    <row r="383" spans="2:6">
      <c r="B383" s="215">
        <v>4000</v>
      </c>
      <c r="C383" s="215">
        <v>4300</v>
      </c>
      <c r="D383" s="215"/>
      <c r="E383" s="215" t="s">
        <v>581</v>
      </c>
      <c r="F383" s="215"/>
    </row>
    <row r="384" spans="2:6">
      <c r="B384" s="216">
        <v>4000</v>
      </c>
      <c r="C384" s="216">
        <v>4300</v>
      </c>
      <c r="D384" s="216">
        <v>4310</v>
      </c>
      <c r="E384" s="216" t="s">
        <v>580</v>
      </c>
      <c r="F384" s="216" t="s">
        <v>48</v>
      </c>
    </row>
    <row r="385" spans="2:6">
      <c r="B385" s="216">
        <v>4000</v>
      </c>
      <c r="C385" s="216">
        <v>4300</v>
      </c>
      <c r="D385" s="216">
        <v>4320</v>
      </c>
      <c r="E385" s="216" t="s">
        <v>579</v>
      </c>
      <c r="F385" s="216" t="s">
        <v>48</v>
      </c>
    </row>
    <row r="386" spans="2:6">
      <c r="B386" s="216">
        <v>4000</v>
      </c>
      <c r="C386" s="216">
        <v>4300</v>
      </c>
      <c r="D386" s="216">
        <v>4330</v>
      </c>
      <c r="E386" s="216" t="s">
        <v>578</v>
      </c>
      <c r="F386" s="216" t="s">
        <v>48</v>
      </c>
    </row>
    <row r="387" spans="2:6">
      <c r="B387" s="216">
        <v>4000</v>
      </c>
      <c r="C387" s="216">
        <v>4300</v>
      </c>
      <c r="D387" s="216">
        <v>4340</v>
      </c>
      <c r="E387" s="216" t="s">
        <v>577</v>
      </c>
      <c r="F387" s="216" t="s">
        <v>48</v>
      </c>
    </row>
    <row r="388" spans="2:6">
      <c r="B388" s="216">
        <v>4000</v>
      </c>
      <c r="C388" s="216">
        <v>4300</v>
      </c>
      <c r="D388" s="216">
        <v>4350</v>
      </c>
      <c r="E388" s="216" t="s">
        <v>576</v>
      </c>
      <c r="F388" s="216" t="s">
        <v>48</v>
      </c>
    </row>
    <row r="389" spans="2:6">
      <c r="B389" s="216">
        <v>4000</v>
      </c>
      <c r="C389" s="216">
        <v>4300</v>
      </c>
      <c r="D389" s="216">
        <v>4360</v>
      </c>
      <c r="E389" s="216" t="s">
        <v>575</v>
      </c>
      <c r="F389" s="216" t="s">
        <v>48</v>
      </c>
    </row>
    <row r="390" spans="2:6">
      <c r="B390" s="216">
        <v>4000</v>
      </c>
      <c r="C390" s="216">
        <v>4300</v>
      </c>
      <c r="D390" s="216">
        <v>4370</v>
      </c>
      <c r="E390" s="216" t="s">
        <v>574</v>
      </c>
      <c r="F390" s="216" t="s">
        <v>48</v>
      </c>
    </row>
    <row r="391" spans="2:6">
      <c r="B391" s="216">
        <v>4000</v>
      </c>
      <c r="C391" s="216">
        <v>4300</v>
      </c>
      <c r="D391" s="216">
        <v>4380</v>
      </c>
      <c r="E391" s="216" t="s">
        <v>573</v>
      </c>
      <c r="F391" s="216" t="s">
        <v>48</v>
      </c>
    </row>
    <row r="392" spans="2:6">
      <c r="B392" s="216">
        <v>4000</v>
      </c>
      <c r="C392" s="216">
        <v>4300</v>
      </c>
      <c r="D392" s="216">
        <v>4390</v>
      </c>
      <c r="E392" s="216" t="s">
        <v>572</v>
      </c>
      <c r="F392" s="216"/>
    </row>
    <row r="393" spans="2:6">
      <c r="B393" s="217">
        <v>4000</v>
      </c>
      <c r="C393" s="217">
        <v>4300</v>
      </c>
      <c r="D393" s="218">
        <v>43901</v>
      </c>
      <c r="E393" s="217" t="s">
        <v>571</v>
      </c>
      <c r="F393" s="217" t="s">
        <v>48</v>
      </c>
    </row>
    <row r="394" spans="2:6">
      <c r="B394" s="217">
        <v>4000</v>
      </c>
      <c r="C394" s="217">
        <v>4300</v>
      </c>
      <c r="D394" s="218">
        <v>43902</v>
      </c>
      <c r="E394" s="217" t="s">
        <v>570</v>
      </c>
      <c r="F394" s="217" t="s">
        <v>48</v>
      </c>
    </row>
    <row r="395" spans="2:6">
      <c r="B395" s="215">
        <v>4000</v>
      </c>
      <c r="C395" s="215">
        <v>4400</v>
      </c>
      <c r="D395" s="215"/>
      <c r="E395" s="215" t="s">
        <v>569</v>
      </c>
      <c r="F395" s="215"/>
    </row>
    <row r="396" spans="2:6">
      <c r="B396" s="216">
        <v>4000</v>
      </c>
      <c r="C396" s="216">
        <v>4400</v>
      </c>
      <c r="D396" s="216">
        <v>4410</v>
      </c>
      <c r="E396" s="216" t="s">
        <v>568</v>
      </c>
      <c r="F396" s="216"/>
    </row>
    <row r="397" spans="2:6">
      <c r="B397" s="217">
        <v>4000</v>
      </c>
      <c r="C397" s="217">
        <v>4400</v>
      </c>
      <c r="D397" s="218">
        <v>44101</v>
      </c>
      <c r="E397" s="217" t="s">
        <v>567</v>
      </c>
      <c r="F397" s="217" t="s">
        <v>48</v>
      </c>
    </row>
    <row r="398" spans="2:6">
      <c r="B398" s="217">
        <v>4000</v>
      </c>
      <c r="C398" s="217">
        <v>4400</v>
      </c>
      <c r="D398" s="218">
        <v>44102</v>
      </c>
      <c r="E398" s="217" t="s">
        <v>566</v>
      </c>
      <c r="F398" s="217" t="s">
        <v>48</v>
      </c>
    </row>
    <row r="399" spans="2:6">
      <c r="B399" s="217">
        <v>4000</v>
      </c>
      <c r="C399" s="217">
        <v>4400</v>
      </c>
      <c r="D399" s="218">
        <v>44103</v>
      </c>
      <c r="E399" s="217" t="s">
        <v>565</v>
      </c>
      <c r="F399" s="217" t="s">
        <v>48</v>
      </c>
    </row>
    <row r="400" spans="2:6">
      <c r="B400" s="217">
        <v>4000</v>
      </c>
      <c r="C400" s="217">
        <v>4400</v>
      </c>
      <c r="D400" s="218">
        <v>44104</v>
      </c>
      <c r="E400" s="217" t="s">
        <v>564</v>
      </c>
      <c r="F400" s="217" t="s">
        <v>48</v>
      </c>
    </row>
    <row r="401" spans="2:6">
      <c r="B401" s="217">
        <v>4000</v>
      </c>
      <c r="C401" s="217">
        <v>4400</v>
      </c>
      <c r="D401" s="218">
        <v>44105</v>
      </c>
      <c r="E401" s="217" t="s">
        <v>563</v>
      </c>
      <c r="F401" s="217" t="s">
        <v>48</v>
      </c>
    </row>
    <row r="402" spans="2:6">
      <c r="B402" s="217">
        <v>4000</v>
      </c>
      <c r="C402" s="217">
        <v>4400</v>
      </c>
      <c r="D402" s="218">
        <v>44106</v>
      </c>
      <c r="E402" s="217" t="s">
        <v>562</v>
      </c>
      <c r="F402" s="217" t="s">
        <v>48</v>
      </c>
    </row>
    <row r="403" spans="2:6">
      <c r="B403" s="216">
        <v>4000</v>
      </c>
      <c r="C403" s="216">
        <v>4400</v>
      </c>
      <c r="D403" s="216">
        <v>4420</v>
      </c>
      <c r="E403" s="216" t="s">
        <v>561</v>
      </c>
      <c r="F403" s="216" t="s">
        <v>48</v>
      </c>
    </row>
    <row r="404" spans="2:6">
      <c r="B404" s="216">
        <v>4000</v>
      </c>
      <c r="C404" s="216">
        <v>4400</v>
      </c>
      <c r="D404" s="216">
        <v>4430</v>
      </c>
      <c r="E404" s="216" t="s">
        <v>560</v>
      </c>
      <c r="F404" s="216" t="s">
        <v>48</v>
      </c>
    </row>
    <row r="405" spans="2:6">
      <c r="B405" s="216">
        <v>4000</v>
      </c>
      <c r="C405" s="216">
        <v>4400</v>
      </c>
      <c r="D405" s="216">
        <v>4440</v>
      </c>
      <c r="E405" s="216" t="s">
        <v>559</v>
      </c>
      <c r="F405" s="216"/>
    </row>
    <row r="406" spans="2:6">
      <c r="B406" s="217">
        <v>4000</v>
      </c>
      <c r="C406" s="217">
        <v>4400</v>
      </c>
      <c r="D406" s="218">
        <v>44401</v>
      </c>
      <c r="E406" s="217" t="s">
        <v>558</v>
      </c>
      <c r="F406" s="217" t="s">
        <v>48</v>
      </c>
    </row>
    <row r="407" spans="2:6">
      <c r="B407" s="217">
        <v>4000</v>
      </c>
      <c r="C407" s="217">
        <v>4400</v>
      </c>
      <c r="D407" s="218">
        <v>44402</v>
      </c>
      <c r="E407" s="217" t="s">
        <v>557</v>
      </c>
      <c r="F407" s="217" t="s">
        <v>48</v>
      </c>
    </row>
    <row r="408" spans="2:6">
      <c r="B408" s="216">
        <v>4000</v>
      </c>
      <c r="C408" s="216">
        <v>4400</v>
      </c>
      <c r="D408" s="216">
        <v>4450</v>
      </c>
      <c r="E408" s="216" t="s">
        <v>556</v>
      </c>
      <c r="F408" s="216" t="s">
        <v>48</v>
      </c>
    </row>
    <row r="409" spans="2:6">
      <c r="B409" s="216">
        <v>4000</v>
      </c>
      <c r="C409" s="216">
        <v>4400</v>
      </c>
      <c r="D409" s="216">
        <v>4460</v>
      </c>
      <c r="E409" s="216" t="s">
        <v>555</v>
      </c>
      <c r="F409" s="216" t="s">
        <v>48</v>
      </c>
    </row>
    <row r="410" spans="2:6">
      <c r="B410" s="216">
        <v>4000</v>
      </c>
      <c r="C410" s="216">
        <v>4400</v>
      </c>
      <c r="D410" s="216">
        <v>4470</v>
      </c>
      <c r="E410" s="216" t="s">
        <v>554</v>
      </c>
      <c r="F410" s="216" t="s">
        <v>48</v>
      </c>
    </row>
    <row r="411" spans="2:6">
      <c r="B411" s="216">
        <v>4000</v>
      </c>
      <c r="C411" s="216">
        <v>4400</v>
      </c>
      <c r="D411" s="216">
        <v>4480</v>
      </c>
      <c r="E411" s="216" t="s">
        <v>553</v>
      </c>
      <c r="F411" s="216" t="s">
        <v>48</v>
      </c>
    </row>
    <row r="412" spans="2:6">
      <c r="B412" s="215">
        <v>4000</v>
      </c>
      <c r="C412" s="215">
        <v>4500</v>
      </c>
      <c r="D412" s="215"/>
      <c r="E412" s="215" t="s">
        <v>552</v>
      </c>
      <c r="F412" s="215"/>
    </row>
    <row r="413" spans="2:6">
      <c r="B413" s="216">
        <v>4000</v>
      </c>
      <c r="C413" s="216">
        <v>4500</v>
      </c>
      <c r="D413" s="216">
        <v>4510</v>
      </c>
      <c r="E413" s="216" t="s">
        <v>551</v>
      </c>
      <c r="F413" s="216" t="s">
        <v>48</v>
      </c>
    </row>
    <row r="414" spans="2:6">
      <c r="B414" s="216">
        <v>4000</v>
      </c>
      <c r="C414" s="216">
        <v>4500</v>
      </c>
      <c r="D414" s="216">
        <v>4520</v>
      </c>
      <c r="E414" s="216" t="s">
        <v>550</v>
      </c>
      <c r="F414" s="216"/>
    </row>
    <row r="415" spans="2:6">
      <c r="B415" s="217">
        <v>4000</v>
      </c>
      <c r="C415" s="217">
        <v>4500</v>
      </c>
      <c r="D415" s="218">
        <v>45201</v>
      </c>
      <c r="E415" s="217" t="s">
        <v>549</v>
      </c>
      <c r="F415" s="217" t="s">
        <v>48</v>
      </c>
    </row>
    <row r="416" spans="2:6">
      <c r="B416" s="217">
        <v>4000</v>
      </c>
      <c r="C416" s="217">
        <v>4500</v>
      </c>
      <c r="D416" s="218">
        <v>45202</v>
      </c>
      <c r="E416" s="217" t="s">
        <v>548</v>
      </c>
      <c r="F416" s="217" t="s">
        <v>48</v>
      </c>
    </row>
    <row r="417" spans="2:6">
      <c r="B417" s="217">
        <v>4000</v>
      </c>
      <c r="C417" s="217">
        <v>4500</v>
      </c>
      <c r="D417" s="218">
        <v>45203</v>
      </c>
      <c r="E417" s="217" t="s">
        <v>547</v>
      </c>
      <c r="F417" s="217" t="s">
        <v>48</v>
      </c>
    </row>
    <row r="418" spans="2:6">
      <c r="B418" s="216">
        <v>4000</v>
      </c>
      <c r="C418" s="216">
        <v>4500</v>
      </c>
      <c r="D418" s="216">
        <v>4590</v>
      </c>
      <c r="E418" s="216" t="s">
        <v>546</v>
      </c>
      <c r="F418" s="216"/>
    </row>
    <row r="419" spans="2:6">
      <c r="B419" s="217">
        <v>4000</v>
      </c>
      <c r="C419" s="217">
        <v>4500</v>
      </c>
      <c r="D419" s="218">
        <v>45901</v>
      </c>
      <c r="E419" s="217" t="s">
        <v>545</v>
      </c>
      <c r="F419" s="217" t="s">
        <v>48</v>
      </c>
    </row>
    <row r="420" spans="2:6">
      <c r="B420" s="217">
        <v>4000</v>
      </c>
      <c r="C420" s="217">
        <v>4500</v>
      </c>
      <c r="D420" s="218">
        <v>45902</v>
      </c>
      <c r="E420" s="217" t="s">
        <v>544</v>
      </c>
      <c r="F420" s="217" t="s">
        <v>48</v>
      </c>
    </row>
    <row r="421" spans="2:6">
      <c r="B421" s="215">
        <v>4000</v>
      </c>
      <c r="C421" s="215">
        <v>4600</v>
      </c>
      <c r="D421" s="215"/>
      <c r="E421" s="215" t="s">
        <v>543</v>
      </c>
      <c r="F421" s="215"/>
    </row>
    <row r="422" spans="2:6">
      <c r="B422" s="216">
        <v>4000</v>
      </c>
      <c r="C422" s="216">
        <v>4600</v>
      </c>
      <c r="D422" s="216">
        <v>4610</v>
      </c>
      <c r="E422" s="216" t="s">
        <v>542</v>
      </c>
      <c r="F422" s="216"/>
    </row>
    <row r="423" spans="2:6">
      <c r="B423" s="217">
        <v>4000</v>
      </c>
      <c r="C423" s="217">
        <v>4600</v>
      </c>
      <c r="D423" s="218">
        <v>46101</v>
      </c>
      <c r="E423" s="217" t="s">
        <v>541</v>
      </c>
      <c r="F423" s="217" t="s">
        <v>48</v>
      </c>
    </row>
    <row r="424" spans="2:6">
      <c r="B424" s="217">
        <v>4000</v>
      </c>
      <c r="C424" s="217">
        <v>4600</v>
      </c>
      <c r="D424" s="218">
        <v>46102</v>
      </c>
      <c r="E424" s="217" t="s">
        <v>540</v>
      </c>
      <c r="F424" s="217" t="s">
        <v>48</v>
      </c>
    </row>
    <row r="425" spans="2:6">
      <c r="B425" s="216">
        <v>4000</v>
      </c>
      <c r="C425" s="216">
        <v>4600</v>
      </c>
      <c r="D425" s="216">
        <v>4620</v>
      </c>
      <c r="E425" s="216" t="s">
        <v>539</v>
      </c>
      <c r="F425" s="216" t="s">
        <v>48</v>
      </c>
    </row>
    <row r="426" spans="2:6">
      <c r="B426" s="216">
        <v>4000</v>
      </c>
      <c r="C426" s="216">
        <v>4600</v>
      </c>
      <c r="D426" s="216">
        <v>4630</v>
      </c>
      <c r="E426" s="216" t="s">
        <v>538</v>
      </c>
      <c r="F426" s="216" t="s">
        <v>48</v>
      </c>
    </row>
    <row r="427" spans="2:6">
      <c r="B427" s="216">
        <v>4000</v>
      </c>
      <c r="C427" s="216">
        <v>4600</v>
      </c>
      <c r="D427" s="216">
        <v>4640</v>
      </c>
      <c r="E427" s="216" t="s">
        <v>537</v>
      </c>
      <c r="F427" s="216" t="s">
        <v>48</v>
      </c>
    </row>
    <row r="428" spans="2:6">
      <c r="B428" s="216">
        <v>4000</v>
      </c>
      <c r="C428" s="216">
        <v>4600</v>
      </c>
      <c r="D428" s="216">
        <v>4650</v>
      </c>
      <c r="E428" s="216" t="s">
        <v>536</v>
      </c>
      <c r="F428" s="216" t="s">
        <v>48</v>
      </c>
    </row>
    <row r="429" spans="2:6">
      <c r="B429" s="216">
        <v>4000</v>
      </c>
      <c r="C429" s="216">
        <v>4600</v>
      </c>
      <c r="D429" s="216">
        <v>4660</v>
      </c>
      <c r="E429" s="216" t="s">
        <v>535</v>
      </c>
      <c r="F429" s="216" t="s">
        <v>48</v>
      </c>
    </row>
    <row r="430" spans="2:6">
      <c r="B430" s="216">
        <v>4000</v>
      </c>
      <c r="C430" s="216">
        <v>4600</v>
      </c>
      <c r="D430" s="216">
        <v>4690</v>
      </c>
      <c r="E430" s="216" t="s">
        <v>534</v>
      </c>
      <c r="F430" s="216" t="s">
        <v>48</v>
      </c>
    </row>
    <row r="431" spans="2:6">
      <c r="B431" s="215">
        <v>4000</v>
      </c>
      <c r="C431" s="215">
        <v>4700</v>
      </c>
      <c r="D431" s="215"/>
      <c r="E431" s="215" t="s">
        <v>533</v>
      </c>
      <c r="F431" s="215"/>
    </row>
    <row r="432" spans="2:6">
      <c r="B432" s="216">
        <v>4000</v>
      </c>
      <c r="C432" s="216">
        <v>4700</v>
      </c>
      <c r="D432" s="216">
        <v>4710</v>
      </c>
      <c r="E432" s="216" t="s">
        <v>532</v>
      </c>
      <c r="F432" s="216"/>
    </row>
    <row r="433" spans="2:6">
      <c r="B433" s="217">
        <v>4000</v>
      </c>
      <c r="C433" s="217">
        <v>4700</v>
      </c>
      <c r="D433" s="218">
        <v>47101</v>
      </c>
      <c r="E433" s="217" t="s">
        <v>531</v>
      </c>
      <c r="F433" s="217" t="s">
        <v>48</v>
      </c>
    </row>
    <row r="434" spans="2:6">
      <c r="B434" s="217">
        <v>4000</v>
      </c>
      <c r="C434" s="217">
        <v>4700</v>
      </c>
      <c r="D434" s="218">
        <v>47102</v>
      </c>
      <c r="E434" s="217" t="s">
        <v>530</v>
      </c>
      <c r="F434" s="217" t="s">
        <v>48</v>
      </c>
    </row>
    <row r="435" spans="2:6">
      <c r="B435" s="215">
        <v>4000</v>
      </c>
      <c r="C435" s="215">
        <v>4800</v>
      </c>
      <c r="D435" s="215"/>
      <c r="E435" s="215" t="s">
        <v>529</v>
      </c>
      <c r="F435" s="215"/>
    </row>
    <row r="436" spans="2:6">
      <c r="B436" s="216">
        <v>4000</v>
      </c>
      <c r="C436" s="216">
        <v>4800</v>
      </c>
      <c r="D436" s="216">
        <v>4810</v>
      </c>
      <c r="E436" s="216" t="s">
        <v>528</v>
      </c>
      <c r="F436" s="216" t="s">
        <v>48</v>
      </c>
    </row>
    <row r="437" spans="2:6">
      <c r="B437" s="216">
        <v>4000</v>
      </c>
      <c r="C437" s="216">
        <v>4800</v>
      </c>
      <c r="D437" s="216">
        <v>4820</v>
      </c>
      <c r="E437" s="216" t="s">
        <v>527</v>
      </c>
      <c r="F437" s="216" t="s">
        <v>48</v>
      </c>
    </row>
    <row r="438" spans="2:6">
      <c r="B438" s="216">
        <v>4000</v>
      </c>
      <c r="C438" s="216">
        <v>4800</v>
      </c>
      <c r="D438" s="216">
        <v>4830</v>
      </c>
      <c r="E438" s="216" t="s">
        <v>526</v>
      </c>
      <c r="F438" s="216" t="s">
        <v>48</v>
      </c>
    </row>
    <row r="439" spans="2:6">
      <c r="B439" s="216">
        <v>4000</v>
      </c>
      <c r="C439" s="216">
        <v>4800</v>
      </c>
      <c r="D439" s="216">
        <v>4840</v>
      </c>
      <c r="E439" s="216" t="s">
        <v>525</v>
      </c>
      <c r="F439" s="216" t="s">
        <v>48</v>
      </c>
    </row>
    <row r="440" spans="2:6">
      <c r="B440" s="216">
        <v>4000</v>
      </c>
      <c r="C440" s="216">
        <v>4800</v>
      </c>
      <c r="D440" s="216">
        <v>4850</v>
      </c>
      <c r="E440" s="216" t="s">
        <v>524</v>
      </c>
      <c r="F440" s="216" t="s">
        <v>48</v>
      </c>
    </row>
    <row r="441" spans="2:6">
      <c r="B441" s="215">
        <v>4000</v>
      </c>
      <c r="C441" s="215">
        <v>4900</v>
      </c>
      <c r="D441" s="215"/>
      <c r="E441" s="215" t="s">
        <v>523</v>
      </c>
      <c r="F441" s="215"/>
    </row>
    <row r="442" spans="2:6">
      <c r="B442" s="216">
        <v>4000</v>
      </c>
      <c r="C442" s="216">
        <v>4900</v>
      </c>
      <c r="D442" s="216">
        <v>4910</v>
      </c>
      <c r="E442" s="216" t="s">
        <v>522</v>
      </c>
      <c r="F442" s="216" t="s">
        <v>48</v>
      </c>
    </row>
    <row r="443" spans="2:6">
      <c r="B443" s="216">
        <v>4000</v>
      </c>
      <c r="C443" s="216">
        <v>4900</v>
      </c>
      <c r="D443" s="216">
        <v>4920</v>
      </c>
      <c r="E443" s="216" t="s">
        <v>521</v>
      </c>
      <c r="F443" s="216"/>
    </row>
    <row r="444" spans="2:6">
      <c r="B444" s="217">
        <v>4000</v>
      </c>
      <c r="C444" s="217">
        <v>4900</v>
      </c>
      <c r="D444" s="218">
        <v>49201</v>
      </c>
      <c r="E444" s="217" t="s">
        <v>520</v>
      </c>
      <c r="F444" s="217" t="s">
        <v>48</v>
      </c>
    </row>
    <row r="445" spans="2:6">
      <c r="B445" s="217">
        <v>4000</v>
      </c>
      <c r="C445" s="217">
        <v>4900</v>
      </c>
      <c r="D445" s="218">
        <v>49202</v>
      </c>
      <c r="E445" s="217" t="s">
        <v>519</v>
      </c>
      <c r="F445" s="217" t="s">
        <v>48</v>
      </c>
    </row>
    <row r="446" spans="2:6">
      <c r="B446" s="216">
        <v>4000</v>
      </c>
      <c r="C446" s="216">
        <v>4900</v>
      </c>
      <c r="D446" s="216">
        <v>4930</v>
      </c>
      <c r="E446" s="216" t="s">
        <v>518</v>
      </c>
      <c r="F446" s="216" t="s">
        <v>48</v>
      </c>
    </row>
    <row r="447" spans="2:6">
      <c r="B447" s="214">
        <v>7000</v>
      </c>
      <c r="C447" s="214"/>
      <c r="D447" s="214"/>
      <c r="E447" s="214" t="s">
        <v>517</v>
      </c>
      <c r="F447" s="214"/>
    </row>
    <row r="448" spans="2:6">
      <c r="B448" s="215">
        <v>7000</v>
      </c>
      <c r="C448" s="215">
        <v>7100</v>
      </c>
      <c r="D448" s="215"/>
      <c r="E448" s="215" t="s">
        <v>516</v>
      </c>
      <c r="F448" s="215"/>
    </row>
    <row r="449" spans="2:6">
      <c r="B449" s="216">
        <v>7000</v>
      </c>
      <c r="C449" s="216">
        <v>7100</v>
      </c>
      <c r="D449" s="216">
        <v>7110</v>
      </c>
      <c r="E449" s="216" t="s">
        <v>515</v>
      </c>
      <c r="F449" s="216" t="s">
        <v>48</v>
      </c>
    </row>
    <row r="450" spans="2:6">
      <c r="B450" s="216">
        <v>7000</v>
      </c>
      <c r="C450" s="216">
        <v>7100</v>
      </c>
      <c r="D450" s="216">
        <v>7120</v>
      </c>
      <c r="E450" s="216" t="s">
        <v>514</v>
      </c>
      <c r="F450" s="216" t="s">
        <v>48</v>
      </c>
    </row>
    <row r="451" spans="2:6">
      <c r="B451" s="215">
        <v>7000</v>
      </c>
      <c r="C451" s="215">
        <v>7200</v>
      </c>
      <c r="D451" s="215"/>
      <c r="E451" s="215" t="s">
        <v>513</v>
      </c>
      <c r="F451" s="215"/>
    </row>
    <row r="452" spans="2:6">
      <c r="B452" s="216">
        <v>7000</v>
      </c>
      <c r="C452" s="216">
        <v>7200</v>
      </c>
      <c r="D452" s="216">
        <v>7210</v>
      </c>
      <c r="E452" s="216" t="s">
        <v>512</v>
      </c>
      <c r="F452" s="216" t="s">
        <v>48</v>
      </c>
    </row>
    <row r="453" spans="2:6">
      <c r="B453" s="216">
        <v>7000</v>
      </c>
      <c r="C453" s="216">
        <v>7200</v>
      </c>
      <c r="D453" s="216">
        <v>7220</v>
      </c>
      <c r="E453" s="216" t="s">
        <v>511</v>
      </c>
      <c r="F453" s="216" t="s">
        <v>48</v>
      </c>
    </row>
    <row r="454" spans="2:6">
      <c r="B454" s="216">
        <v>7000</v>
      </c>
      <c r="C454" s="216">
        <v>7200</v>
      </c>
      <c r="D454" s="216">
        <v>7230</v>
      </c>
      <c r="E454" s="216" t="s">
        <v>510</v>
      </c>
      <c r="F454" s="216" t="s">
        <v>48</v>
      </c>
    </row>
    <row r="455" spans="2:6">
      <c r="B455" s="216">
        <v>7000</v>
      </c>
      <c r="C455" s="216">
        <v>7200</v>
      </c>
      <c r="D455" s="216">
        <v>7240</v>
      </c>
      <c r="E455" s="216" t="s">
        <v>509</v>
      </c>
      <c r="F455" s="216" t="s">
        <v>48</v>
      </c>
    </row>
    <row r="456" spans="2:6">
      <c r="B456" s="216">
        <v>7000</v>
      </c>
      <c r="C456" s="216">
        <v>7200</v>
      </c>
      <c r="D456" s="216">
        <v>7250</v>
      </c>
      <c r="E456" s="216" t="s">
        <v>508</v>
      </c>
      <c r="F456" s="216" t="s">
        <v>48</v>
      </c>
    </row>
    <row r="457" spans="2:6">
      <c r="B457" s="216">
        <v>7000</v>
      </c>
      <c r="C457" s="216">
        <v>7200</v>
      </c>
      <c r="D457" s="216">
        <v>7260</v>
      </c>
      <c r="E457" s="216" t="s">
        <v>507</v>
      </c>
      <c r="F457" s="216" t="s">
        <v>48</v>
      </c>
    </row>
    <row r="458" spans="2:6">
      <c r="B458" s="216">
        <v>7000</v>
      </c>
      <c r="C458" s="216">
        <v>7200</v>
      </c>
      <c r="D458" s="216">
        <v>7270</v>
      </c>
      <c r="E458" s="216" t="s">
        <v>506</v>
      </c>
      <c r="F458" s="216" t="s">
        <v>48</v>
      </c>
    </row>
    <row r="459" spans="2:6">
      <c r="B459" s="216">
        <v>7000</v>
      </c>
      <c r="C459" s="216">
        <v>7200</v>
      </c>
      <c r="D459" s="216">
        <v>7280</v>
      </c>
      <c r="E459" s="216" t="s">
        <v>505</v>
      </c>
      <c r="F459" s="216" t="s">
        <v>48</v>
      </c>
    </row>
    <row r="460" spans="2:6">
      <c r="B460" s="216">
        <v>7000</v>
      </c>
      <c r="C460" s="216">
        <v>7200</v>
      </c>
      <c r="D460" s="216">
        <v>7290</v>
      </c>
      <c r="E460" s="216" t="s">
        <v>504</v>
      </c>
      <c r="F460" s="216" t="s">
        <v>48</v>
      </c>
    </row>
    <row r="461" spans="2:6">
      <c r="B461" s="215">
        <v>7000</v>
      </c>
      <c r="C461" s="215">
        <v>7300</v>
      </c>
      <c r="D461" s="215"/>
      <c r="E461" s="215" t="s">
        <v>503</v>
      </c>
      <c r="F461" s="215"/>
    </row>
    <row r="462" spans="2:6">
      <c r="B462" s="216">
        <v>7000</v>
      </c>
      <c r="C462" s="216">
        <v>7300</v>
      </c>
      <c r="D462" s="216">
        <v>7310</v>
      </c>
      <c r="E462" s="216" t="s">
        <v>502</v>
      </c>
      <c r="F462" s="216" t="s">
        <v>48</v>
      </c>
    </row>
    <row r="463" spans="2:6">
      <c r="B463" s="216">
        <v>7000</v>
      </c>
      <c r="C463" s="216">
        <v>7300</v>
      </c>
      <c r="D463" s="216">
        <v>7320</v>
      </c>
      <c r="E463" s="216" t="s">
        <v>501</v>
      </c>
      <c r="F463" s="216" t="s">
        <v>48</v>
      </c>
    </row>
    <row r="464" spans="2:6">
      <c r="B464" s="216">
        <v>7000</v>
      </c>
      <c r="C464" s="216">
        <v>7300</v>
      </c>
      <c r="D464" s="216">
        <v>7330</v>
      </c>
      <c r="E464" s="216" t="s">
        <v>500</v>
      </c>
      <c r="F464" s="216" t="s">
        <v>48</v>
      </c>
    </row>
    <row r="465" spans="2:6">
      <c r="B465" s="216">
        <v>7000</v>
      </c>
      <c r="C465" s="216">
        <v>7300</v>
      </c>
      <c r="D465" s="216">
        <v>7340</v>
      </c>
      <c r="E465" s="216" t="s">
        <v>499</v>
      </c>
      <c r="F465" s="216" t="s">
        <v>48</v>
      </c>
    </row>
    <row r="466" spans="2:6">
      <c r="B466" s="216">
        <v>7000</v>
      </c>
      <c r="C466" s="216">
        <v>7300</v>
      </c>
      <c r="D466" s="216">
        <v>7350</v>
      </c>
      <c r="E466" s="216" t="s">
        <v>498</v>
      </c>
      <c r="F466" s="216" t="s">
        <v>48</v>
      </c>
    </row>
    <row r="467" spans="2:6">
      <c r="B467" s="216">
        <v>7000</v>
      </c>
      <c r="C467" s="216">
        <v>7300</v>
      </c>
      <c r="D467" s="216">
        <v>7390</v>
      </c>
      <c r="E467" s="216" t="s">
        <v>497</v>
      </c>
      <c r="F467" s="216"/>
    </row>
    <row r="468" spans="2:6">
      <c r="B468" s="217">
        <v>7000</v>
      </c>
      <c r="C468" s="217">
        <v>7300</v>
      </c>
      <c r="D468" s="218">
        <v>73901</v>
      </c>
      <c r="E468" s="217" t="s">
        <v>496</v>
      </c>
      <c r="F468" s="217" t="s">
        <v>48</v>
      </c>
    </row>
    <row r="469" spans="2:6">
      <c r="B469" s="217">
        <v>7000</v>
      </c>
      <c r="C469" s="217">
        <v>7300</v>
      </c>
      <c r="D469" s="218">
        <v>73902</v>
      </c>
      <c r="E469" s="217" t="s">
        <v>495</v>
      </c>
      <c r="F469" s="217" t="s">
        <v>48</v>
      </c>
    </row>
    <row r="470" spans="2:6">
      <c r="B470" s="217">
        <v>7000</v>
      </c>
      <c r="C470" s="217">
        <v>7300</v>
      </c>
      <c r="D470" s="218">
        <v>73903</v>
      </c>
      <c r="E470" s="217" t="s">
        <v>494</v>
      </c>
      <c r="F470" s="217" t="s">
        <v>48</v>
      </c>
    </row>
    <row r="471" spans="2:6">
      <c r="B471" s="215">
        <v>7000</v>
      </c>
      <c r="C471" s="215">
        <v>7400</v>
      </c>
      <c r="D471" s="215"/>
      <c r="E471" s="215" t="s">
        <v>493</v>
      </c>
      <c r="F471" s="215"/>
    </row>
    <row r="472" spans="2:6">
      <c r="B472" s="216">
        <v>7000</v>
      </c>
      <c r="C472" s="216">
        <v>7400</v>
      </c>
      <c r="D472" s="216">
        <v>7410</v>
      </c>
      <c r="E472" s="216" t="s">
        <v>492</v>
      </c>
      <c r="F472" s="216" t="s">
        <v>48</v>
      </c>
    </row>
    <row r="473" spans="2:6">
      <c r="B473" s="216">
        <v>7000</v>
      </c>
      <c r="C473" s="216">
        <v>7400</v>
      </c>
      <c r="D473" s="216">
        <v>7420</v>
      </c>
      <c r="E473" s="216" t="s">
        <v>491</v>
      </c>
      <c r="F473" s="216" t="s">
        <v>48</v>
      </c>
    </row>
    <row r="474" spans="2:6">
      <c r="B474" s="216">
        <v>7000</v>
      </c>
      <c r="C474" s="216">
        <v>7400</v>
      </c>
      <c r="D474" s="216">
        <v>7430</v>
      </c>
      <c r="E474" s="216" t="s">
        <v>490</v>
      </c>
      <c r="F474" s="216" t="s">
        <v>48</v>
      </c>
    </row>
    <row r="475" spans="2:6">
      <c r="B475" s="216">
        <v>7000</v>
      </c>
      <c r="C475" s="216">
        <v>7400</v>
      </c>
      <c r="D475" s="216">
        <v>7440</v>
      </c>
      <c r="E475" s="216" t="s">
        <v>489</v>
      </c>
      <c r="F475" s="216" t="s">
        <v>48</v>
      </c>
    </row>
    <row r="476" spans="2:6">
      <c r="B476" s="216">
        <v>7000</v>
      </c>
      <c r="C476" s="216">
        <v>7400</v>
      </c>
      <c r="D476" s="216">
        <v>7450</v>
      </c>
      <c r="E476" s="216" t="s">
        <v>488</v>
      </c>
      <c r="F476" s="216"/>
    </row>
    <row r="477" spans="2:6">
      <c r="B477" s="217">
        <v>7000</v>
      </c>
      <c r="C477" s="217">
        <v>7400</v>
      </c>
      <c r="D477" s="218">
        <v>74501</v>
      </c>
      <c r="E477" s="217" t="s">
        <v>487</v>
      </c>
      <c r="F477" s="217" t="s">
        <v>48</v>
      </c>
    </row>
    <row r="478" spans="2:6">
      <c r="B478" s="217">
        <v>7000</v>
      </c>
      <c r="C478" s="217">
        <v>7400</v>
      </c>
      <c r="D478" s="218">
        <v>74502</v>
      </c>
      <c r="E478" s="217" t="s">
        <v>486</v>
      </c>
      <c r="F478" s="217" t="s">
        <v>48</v>
      </c>
    </row>
    <row r="479" spans="2:6">
      <c r="B479" s="217">
        <v>7000</v>
      </c>
      <c r="C479" s="217">
        <v>7400</v>
      </c>
      <c r="D479" s="218">
        <v>74503</v>
      </c>
      <c r="E479" s="217" t="s">
        <v>485</v>
      </c>
      <c r="F479" s="217" t="s">
        <v>48</v>
      </c>
    </row>
    <row r="480" spans="2:6">
      <c r="B480" s="217">
        <v>7000</v>
      </c>
      <c r="C480" s="217">
        <v>7400</v>
      </c>
      <c r="D480" s="218">
        <v>74504</v>
      </c>
      <c r="E480" s="217" t="s">
        <v>484</v>
      </c>
      <c r="F480" s="217" t="s">
        <v>48</v>
      </c>
    </row>
    <row r="481" spans="2:6">
      <c r="B481" s="217">
        <v>7000</v>
      </c>
      <c r="C481" s="217">
        <v>7400</v>
      </c>
      <c r="D481" s="218">
        <v>74505</v>
      </c>
      <c r="E481" s="217" t="s">
        <v>483</v>
      </c>
      <c r="F481" s="217" t="s">
        <v>48</v>
      </c>
    </row>
    <row r="482" spans="2:6">
      <c r="B482" s="217">
        <v>7000</v>
      </c>
      <c r="C482" s="217">
        <v>7400</v>
      </c>
      <c r="D482" s="218">
        <v>74506</v>
      </c>
      <c r="E482" s="217" t="s">
        <v>482</v>
      </c>
      <c r="F482" s="217" t="s">
        <v>48</v>
      </c>
    </row>
    <row r="483" spans="2:6">
      <c r="B483" s="216">
        <v>7000</v>
      </c>
      <c r="C483" s="216">
        <v>7400</v>
      </c>
      <c r="D483" s="216">
        <v>7460</v>
      </c>
      <c r="E483" s="216" t="s">
        <v>481</v>
      </c>
      <c r="F483" s="216" t="s">
        <v>48</v>
      </c>
    </row>
    <row r="484" spans="2:6">
      <c r="B484" s="216">
        <v>7000</v>
      </c>
      <c r="C484" s="216">
        <v>7400</v>
      </c>
      <c r="D484" s="216">
        <v>7470</v>
      </c>
      <c r="E484" s="216" t="s">
        <v>480</v>
      </c>
      <c r="F484" s="216" t="s">
        <v>48</v>
      </c>
    </row>
    <row r="485" spans="2:6">
      <c r="B485" s="216">
        <v>7000</v>
      </c>
      <c r="C485" s="216">
        <v>7400</v>
      </c>
      <c r="D485" s="216">
        <v>7480</v>
      </c>
      <c r="E485" s="216" t="s">
        <v>479</v>
      </c>
      <c r="F485" s="216" t="s">
        <v>48</v>
      </c>
    </row>
    <row r="486" spans="2:6">
      <c r="B486" s="216">
        <v>7000</v>
      </c>
      <c r="C486" s="216">
        <v>7400</v>
      </c>
      <c r="D486" s="216">
        <v>7490</v>
      </c>
      <c r="E486" s="216" t="s">
        <v>478</v>
      </c>
      <c r="F486" s="216" t="s">
        <v>48</v>
      </c>
    </row>
    <row r="487" spans="2:6">
      <c r="B487" s="215">
        <v>7000</v>
      </c>
      <c r="C487" s="215">
        <v>7500</v>
      </c>
      <c r="D487" s="215"/>
      <c r="E487" s="215" t="s">
        <v>477</v>
      </c>
      <c r="F487" s="215"/>
    </row>
    <row r="488" spans="2:6">
      <c r="B488" s="216">
        <v>7000</v>
      </c>
      <c r="C488" s="216">
        <v>7500</v>
      </c>
      <c r="D488" s="216">
        <v>7510</v>
      </c>
      <c r="E488" s="216" t="s">
        <v>476</v>
      </c>
      <c r="F488" s="216" t="s">
        <v>48</v>
      </c>
    </row>
    <row r="489" spans="2:6">
      <c r="B489" s="216">
        <v>7000</v>
      </c>
      <c r="C489" s="216">
        <v>7500</v>
      </c>
      <c r="D489" s="216">
        <v>7520</v>
      </c>
      <c r="E489" s="216" t="s">
        <v>475</v>
      </c>
      <c r="F489" s="216" t="s">
        <v>48</v>
      </c>
    </row>
    <row r="490" spans="2:6">
      <c r="B490" s="216">
        <v>7000</v>
      </c>
      <c r="C490" s="216">
        <v>7500</v>
      </c>
      <c r="D490" s="216">
        <v>7530</v>
      </c>
      <c r="E490" s="216" t="s">
        <v>474</v>
      </c>
      <c r="F490" s="216" t="s">
        <v>48</v>
      </c>
    </row>
    <row r="491" spans="2:6">
      <c r="B491" s="216">
        <v>7000</v>
      </c>
      <c r="C491" s="216">
        <v>7500</v>
      </c>
      <c r="D491" s="216">
        <v>7540</v>
      </c>
      <c r="E491" s="216" t="s">
        <v>473</v>
      </c>
      <c r="F491" s="216" t="s">
        <v>48</v>
      </c>
    </row>
    <row r="492" spans="2:6">
      <c r="B492" s="216">
        <v>7000</v>
      </c>
      <c r="C492" s="216">
        <v>7500</v>
      </c>
      <c r="D492" s="216">
        <v>7550</v>
      </c>
      <c r="E492" s="216" t="s">
        <v>472</v>
      </c>
      <c r="F492" s="216" t="s">
        <v>48</v>
      </c>
    </row>
    <row r="493" spans="2:6">
      <c r="B493" s="216">
        <v>7000</v>
      </c>
      <c r="C493" s="216">
        <v>7500</v>
      </c>
      <c r="D493" s="216">
        <v>7560</v>
      </c>
      <c r="E493" s="216" t="s">
        <v>471</v>
      </c>
      <c r="F493" s="216"/>
    </row>
    <row r="494" spans="2:6">
      <c r="B494" s="217">
        <v>7000</v>
      </c>
      <c r="C494" s="217">
        <v>7500</v>
      </c>
      <c r="D494" s="218">
        <v>75601</v>
      </c>
      <c r="E494" s="217" t="s">
        <v>470</v>
      </c>
      <c r="F494" s="217" t="s">
        <v>48</v>
      </c>
    </row>
    <row r="495" spans="2:6">
      <c r="B495" s="217">
        <v>7000</v>
      </c>
      <c r="C495" s="217">
        <v>7500</v>
      </c>
      <c r="D495" s="218">
        <v>75602</v>
      </c>
      <c r="E495" s="217" t="s">
        <v>469</v>
      </c>
      <c r="F495" s="217" t="s">
        <v>48</v>
      </c>
    </row>
    <row r="496" spans="2:6">
      <c r="B496" s="216">
        <v>7000</v>
      </c>
      <c r="C496" s="216">
        <v>7500</v>
      </c>
      <c r="D496" s="216">
        <v>7570</v>
      </c>
      <c r="E496" s="216" t="s">
        <v>468</v>
      </c>
      <c r="F496" s="216" t="s">
        <v>48</v>
      </c>
    </row>
    <row r="497" spans="2:6">
      <c r="B497" s="216">
        <v>7000</v>
      </c>
      <c r="C497" s="216">
        <v>7500</v>
      </c>
      <c r="D497" s="216">
        <v>7580</v>
      </c>
      <c r="E497" s="216" t="s">
        <v>467</v>
      </c>
      <c r="F497" s="216" t="s">
        <v>48</v>
      </c>
    </row>
    <row r="498" spans="2:6">
      <c r="B498" s="216">
        <v>7000</v>
      </c>
      <c r="C498" s="216">
        <v>7500</v>
      </c>
      <c r="D498" s="216">
        <v>7590</v>
      </c>
      <c r="E498" s="216" t="s">
        <v>466</v>
      </c>
      <c r="F498" s="216" t="s">
        <v>48</v>
      </c>
    </row>
    <row r="499" spans="2:6">
      <c r="B499" s="215">
        <v>7000</v>
      </c>
      <c r="C499" s="215">
        <v>7600</v>
      </c>
      <c r="D499" s="215"/>
      <c r="E499" s="215" t="s">
        <v>465</v>
      </c>
      <c r="F499" s="215"/>
    </row>
    <row r="500" spans="2:6">
      <c r="B500" s="216">
        <v>7000</v>
      </c>
      <c r="C500" s="216">
        <v>7600</v>
      </c>
      <c r="D500" s="216">
        <v>7610</v>
      </c>
      <c r="E500" s="216" t="s">
        <v>464</v>
      </c>
      <c r="F500" s="216" t="s">
        <v>48</v>
      </c>
    </row>
    <row r="501" spans="2:6">
      <c r="B501" s="216">
        <v>7000</v>
      </c>
      <c r="C501" s="216">
        <v>7600</v>
      </c>
      <c r="D501" s="216">
        <v>7620</v>
      </c>
      <c r="E501" s="216" t="s">
        <v>463</v>
      </c>
      <c r="F501" s="216" t="s">
        <v>48</v>
      </c>
    </row>
    <row r="502" spans="2:6">
      <c r="B502" s="215">
        <v>7000</v>
      </c>
      <c r="C502" s="215">
        <v>7900</v>
      </c>
      <c r="D502" s="215"/>
      <c r="E502" s="215" t="s">
        <v>462</v>
      </c>
      <c r="F502" s="215"/>
    </row>
    <row r="503" spans="2:6">
      <c r="B503" s="216">
        <v>7000</v>
      </c>
      <c r="C503" s="216">
        <v>7900</v>
      </c>
      <c r="D503" s="216">
        <v>7910</v>
      </c>
      <c r="E503" s="216" t="s">
        <v>461</v>
      </c>
      <c r="F503" s="216" t="s">
        <v>48</v>
      </c>
    </row>
    <row r="504" spans="2:6">
      <c r="B504" s="216">
        <v>7000</v>
      </c>
      <c r="C504" s="216">
        <v>7900</v>
      </c>
      <c r="D504" s="216">
        <v>7920</v>
      </c>
      <c r="E504" s="216" t="s">
        <v>460</v>
      </c>
      <c r="F504" s="216" t="s">
        <v>48</v>
      </c>
    </row>
    <row r="505" spans="2:6">
      <c r="B505" s="216">
        <v>7000</v>
      </c>
      <c r="C505" s="216">
        <v>7900</v>
      </c>
      <c r="D505" s="216">
        <v>7990</v>
      </c>
      <c r="E505" s="216" t="s">
        <v>459</v>
      </c>
      <c r="F505" s="216"/>
    </row>
    <row r="506" spans="2:6">
      <c r="B506" s="217">
        <v>7000</v>
      </c>
      <c r="C506" s="217">
        <v>7900</v>
      </c>
      <c r="D506" s="218">
        <v>79901</v>
      </c>
      <c r="E506" s="217" t="s">
        <v>458</v>
      </c>
      <c r="F506" s="217" t="s">
        <v>48</v>
      </c>
    </row>
    <row r="507" spans="2:6">
      <c r="B507" s="217">
        <v>7000</v>
      </c>
      <c r="C507" s="217">
        <v>7900</v>
      </c>
      <c r="D507" s="218">
        <v>79902</v>
      </c>
      <c r="E507" s="217" t="s">
        <v>457</v>
      </c>
      <c r="F507" s="217" t="s">
        <v>48</v>
      </c>
    </row>
    <row r="508" spans="2:6">
      <c r="B508" s="212">
        <v>2</v>
      </c>
      <c r="C508" s="212"/>
      <c r="D508" s="212"/>
      <c r="E508" s="212" t="s">
        <v>456</v>
      </c>
      <c r="F508" s="212"/>
    </row>
    <row r="509" spans="2:6">
      <c r="B509" s="214">
        <v>5000</v>
      </c>
      <c r="C509" s="214"/>
      <c r="D509" s="214"/>
      <c r="E509" s="214" t="s">
        <v>455</v>
      </c>
      <c r="F509" s="214"/>
    </row>
    <row r="510" spans="2:6">
      <c r="B510" s="215">
        <v>5000</v>
      </c>
      <c r="C510" s="215">
        <v>5100</v>
      </c>
      <c r="D510" s="215"/>
      <c r="E510" s="215" t="s">
        <v>454</v>
      </c>
      <c r="F510" s="215"/>
    </row>
    <row r="511" spans="2:6">
      <c r="B511" s="216">
        <v>5000</v>
      </c>
      <c r="C511" s="216">
        <v>5100</v>
      </c>
      <c r="D511" s="216">
        <v>5110</v>
      </c>
      <c r="E511" s="216" t="s">
        <v>453</v>
      </c>
      <c r="F511" s="216" t="s">
        <v>48</v>
      </c>
    </row>
    <row r="512" spans="2:6">
      <c r="B512" s="216">
        <v>5000</v>
      </c>
      <c r="C512" s="216">
        <v>5100</v>
      </c>
      <c r="D512" s="216">
        <v>5120</v>
      </c>
      <c r="E512" s="216" t="s">
        <v>452</v>
      </c>
      <c r="F512" s="216" t="s">
        <v>48</v>
      </c>
    </row>
    <row r="513" spans="2:6">
      <c r="B513" s="216">
        <v>5000</v>
      </c>
      <c r="C513" s="216">
        <v>5100</v>
      </c>
      <c r="D513" s="216">
        <v>5130</v>
      </c>
      <c r="E513" s="216" t="s">
        <v>451</v>
      </c>
      <c r="F513" s="216" t="s">
        <v>48</v>
      </c>
    </row>
    <row r="514" spans="2:6">
      <c r="B514" s="216">
        <v>5000</v>
      </c>
      <c r="C514" s="216">
        <v>5100</v>
      </c>
      <c r="D514" s="216">
        <v>5140</v>
      </c>
      <c r="E514" s="216" t="s">
        <v>450</v>
      </c>
      <c r="F514" s="216" t="s">
        <v>48</v>
      </c>
    </row>
    <row r="515" spans="2:6">
      <c r="B515" s="216">
        <v>5000</v>
      </c>
      <c r="C515" s="216">
        <v>5100</v>
      </c>
      <c r="D515" s="216">
        <v>5150</v>
      </c>
      <c r="E515" s="216" t="s">
        <v>449</v>
      </c>
      <c r="F515" s="216" t="s">
        <v>48</v>
      </c>
    </row>
    <row r="516" spans="2:6">
      <c r="B516" s="216">
        <v>5000</v>
      </c>
      <c r="C516" s="216">
        <v>5100</v>
      </c>
      <c r="D516" s="216">
        <v>5190</v>
      </c>
      <c r="E516" s="216" t="s">
        <v>448</v>
      </c>
      <c r="F516" s="216"/>
    </row>
    <row r="517" spans="2:6">
      <c r="B517" s="217">
        <v>5000</v>
      </c>
      <c r="C517" s="217">
        <v>5100</v>
      </c>
      <c r="D517" s="218">
        <v>51901</v>
      </c>
      <c r="E517" s="217" t="s">
        <v>447</v>
      </c>
      <c r="F517" s="217" t="s">
        <v>48</v>
      </c>
    </row>
    <row r="518" spans="2:6">
      <c r="B518" s="217">
        <v>5000</v>
      </c>
      <c r="C518" s="217">
        <v>5100</v>
      </c>
      <c r="D518" s="218">
        <v>51902</v>
      </c>
      <c r="E518" s="217" t="s">
        <v>446</v>
      </c>
      <c r="F518" s="217" t="s">
        <v>48</v>
      </c>
    </row>
    <row r="519" spans="2:6">
      <c r="B519" s="215">
        <v>5000</v>
      </c>
      <c r="C519" s="215">
        <v>5200</v>
      </c>
      <c r="D519" s="215"/>
      <c r="E519" s="215" t="s">
        <v>445</v>
      </c>
      <c r="F519" s="215"/>
    </row>
    <row r="520" spans="2:6">
      <c r="B520" s="216">
        <v>5000</v>
      </c>
      <c r="C520" s="216">
        <v>5200</v>
      </c>
      <c r="D520" s="216">
        <v>5210</v>
      </c>
      <c r="E520" s="216" t="s">
        <v>444</v>
      </c>
      <c r="F520" s="216" t="s">
        <v>48</v>
      </c>
    </row>
    <row r="521" spans="2:6">
      <c r="B521" s="216">
        <v>5000</v>
      </c>
      <c r="C521" s="216">
        <v>5200</v>
      </c>
      <c r="D521" s="216">
        <v>5220</v>
      </c>
      <c r="E521" s="216" t="s">
        <v>443</v>
      </c>
      <c r="F521" s="216" t="s">
        <v>48</v>
      </c>
    </row>
    <row r="522" spans="2:6">
      <c r="B522" s="216">
        <v>5000</v>
      </c>
      <c r="C522" s="216">
        <v>5200</v>
      </c>
      <c r="D522" s="216">
        <v>5230</v>
      </c>
      <c r="E522" s="216" t="s">
        <v>442</v>
      </c>
      <c r="F522" s="216" t="s">
        <v>48</v>
      </c>
    </row>
    <row r="523" spans="2:6">
      <c r="B523" s="216">
        <v>5000</v>
      </c>
      <c r="C523" s="216">
        <v>5200</v>
      </c>
      <c r="D523" s="216">
        <v>5290</v>
      </c>
      <c r="E523" s="216" t="s">
        <v>441</v>
      </c>
      <c r="F523" s="216" t="s">
        <v>48</v>
      </c>
    </row>
    <row r="524" spans="2:6">
      <c r="B524" s="215">
        <v>5000</v>
      </c>
      <c r="C524" s="215">
        <v>5300</v>
      </c>
      <c r="D524" s="215"/>
      <c r="E524" s="215" t="s">
        <v>440</v>
      </c>
      <c r="F524" s="215"/>
    </row>
    <row r="525" spans="2:6">
      <c r="B525" s="216">
        <v>5000</v>
      </c>
      <c r="C525" s="216">
        <v>5300</v>
      </c>
      <c r="D525" s="216">
        <v>5310</v>
      </c>
      <c r="E525" s="216" t="s">
        <v>439</v>
      </c>
      <c r="F525" s="216" t="s">
        <v>48</v>
      </c>
    </row>
    <row r="526" spans="2:6">
      <c r="B526" s="216">
        <v>5000</v>
      </c>
      <c r="C526" s="216">
        <v>5300</v>
      </c>
      <c r="D526" s="216">
        <v>5320</v>
      </c>
      <c r="E526" s="216" t="s">
        <v>438</v>
      </c>
      <c r="F526" s="216" t="s">
        <v>48</v>
      </c>
    </row>
    <row r="527" spans="2:6">
      <c r="B527" s="215">
        <v>5000</v>
      </c>
      <c r="C527" s="215">
        <v>5400</v>
      </c>
      <c r="D527" s="215"/>
      <c r="E527" s="215" t="s">
        <v>437</v>
      </c>
      <c r="F527" s="215"/>
    </row>
    <row r="528" spans="2:6">
      <c r="B528" s="216">
        <v>5000</v>
      </c>
      <c r="C528" s="216">
        <v>5400</v>
      </c>
      <c r="D528" s="216">
        <v>5410</v>
      </c>
      <c r="E528" s="216" t="s">
        <v>436</v>
      </c>
      <c r="F528" s="216"/>
    </row>
    <row r="529" spans="2:6">
      <c r="B529" s="217">
        <v>5000</v>
      </c>
      <c r="C529" s="217">
        <v>5400</v>
      </c>
      <c r="D529" s="218">
        <v>54101</v>
      </c>
      <c r="E529" s="217" t="s">
        <v>435</v>
      </c>
      <c r="F529" s="217" t="s">
        <v>48</v>
      </c>
    </row>
    <row r="530" spans="2:6">
      <c r="B530" s="217">
        <v>5000</v>
      </c>
      <c r="C530" s="217">
        <v>5400</v>
      </c>
      <c r="D530" s="218">
        <v>54102</v>
      </c>
      <c r="E530" s="217" t="s">
        <v>434</v>
      </c>
      <c r="F530" s="217" t="s">
        <v>48</v>
      </c>
    </row>
    <row r="531" spans="2:6">
      <c r="B531" s="217">
        <v>5000</v>
      </c>
      <c r="C531" s="217">
        <v>5400</v>
      </c>
      <c r="D531" s="218">
        <v>54103</v>
      </c>
      <c r="E531" s="217" t="s">
        <v>433</v>
      </c>
      <c r="F531" s="217" t="s">
        <v>48</v>
      </c>
    </row>
    <row r="532" spans="2:6">
      <c r="B532" s="217">
        <v>5000</v>
      </c>
      <c r="C532" s="217">
        <v>5400</v>
      </c>
      <c r="D532" s="218">
        <v>54104</v>
      </c>
      <c r="E532" s="217" t="s">
        <v>432</v>
      </c>
      <c r="F532" s="217" t="s">
        <v>48</v>
      </c>
    </row>
    <row r="533" spans="2:6">
      <c r="B533" s="217">
        <v>5000</v>
      </c>
      <c r="C533" s="217">
        <v>5400</v>
      </c>
      <c r="D533" s="218">
        <v>54105</v>
      </c>
      <c r="E533" s="217" t="s">
        <v>431</v>
      </c>
      <c r="F533" s="217" t="s">
        <v>48</v>
      </c>
    </row>
    <row r="534" spans="2:6">
      <c r="B534" s="216">
        <v>5000</v>
      </c>
      <c r="C534" s="216">
        <v>5400</v>
      </c>
      <c r="D534" s="216">
        <v>5420</v>
      </c>
      <c r="E534" s="216" t="s">
        <v>430</v>
      </c>
      <c r="F534" s="216" t="s">
        <v>48</v>
      </c>
    </row>
    <row r="535" spans="2:6">
      <c r="B535" s="216">
        <v>5000</v>
      </c>
      <c r="C535" s="216">
        <v>5400</v>
      </c>
      <c r="D535" s="216">
        <v>5430</v>
      </c>
      <c r="E535" s="216" t="s">
        <v>429</v>
      </c>
      <c r="F535" s="216"/>
    </row>
    <row r="536" spans="2:6">
      <c r="B536" s="217">
        <v>5000</v>
      </c>
      <c r="C536" s="217">
        <v>5400</v>
      </c>
      <c r="D536" s="218">
        <v>54301</v>
      </c>
      <c r="E536" s="217" t="s">
        <v>428</v>
      </c>
      <c r="F536" s="217" t="s">
        <v>48</v>
      </c>
    </row>
    <row r="537" spans="2:6">
      <c r="B537" s="217">
        <v>5000</v>
      </c>
      <c r="C537" s="217">
        <v>5400</v>
      </c>
      <c r="D537" s="218">
        <v>54302</v>
      </c>
      <c r="E537" s="217" t="s">
        <v>427</v>
      </c>
      <c r="F537" s="217" t="s">
        <v>48</v>
      </c>
    </row>
    <row r="538" spans="2:6">
      <c r="B538" s="217">
        <v>5000</v>
      </c>
      <c r="C538" s="217">
        <v>5400</v>
      </c>
      <c r="D538" s="218">
        <v>54303</v>
      </c>
      <c r="E538" s="217" t="s">
        <v>426</v>
      </c>
      <c r="F538" s="217" t="s">
        <v>48</v>
      </c>
    </row>
    <row r="539" spans="2:6">
      <c r="B539" s="216">
        <v>5000</v>
      </c>
      <c r="C539" s="216">
        <v>5400</v>
      </c>
      <c r="D539" s="216">
        <v>5440</v>
      </c>
      <c r="E539" s="216" t="s">
        <v>425</v>
      </c>
      <c r="F539" s="216" t="s">
        <v>48</v>
      </c>
    </row>
    <row r="540" spans="2:6">
      <c r="B540" s="216">
        <v>5000</v>
      </c>
      <c r="C540" s="216">
        <v>5400</v>
      </c>
      <c r="D540" s="216">
        <v>5450</v>
      </c>
      <c r="E540" s="216" t="s">
        <v>424</v>
      </c>
      <c r="F540" s="216"/>
    </row>
    <row r="541" spans="2:6">
      <c r="B541" s="217">
        <v>5000</v>
      </c>
      <c r="C541" s="217">
        <v>5400</v>
      </c>
      <c r="D541" s="218">
        <v>54501</v>
      </c>
      <c r="E541" s="217" t="s">
        <v>423</v>
      </c>
      <c r="F541" s="217" t="s">
        <v>48</v>
      </c>
    </row>
    <row r="542" spans="2:6">
      <c r="B542" s="217">
        <v>5000</v>
      </c>
      <c r="C542" s="217">
        <v>5400</v>
      </c>
      <c r="D542" s="218">
        <v>54502</v>
      </c>
      <c r="E542" s="217" t="s">
        <v>422</v>
      </c>
      <c r="F542" s="217" t="s">
        <v>48</v>
      </c>
    </row>
    <row r="543" spans="2:6">
      <c r="B543" s="217">
        <v>5000</v>
      </c>
      <c r="C543" s="217">
        <v>5400</v>
      </c>
      <c r="D543" s="218">
        <v>54503</v>
      </c>
      <c r="E543" s="217" t="s">
        <v>421</v>
      </c>
      <c r="F543" s="217" t="s">
        <v>48</v>
      </c>
    </row>
    <row r="544" spans="2:6">
      <c r="B544" s="216">
        <v>5000</v>
      </c>
      <c r="C544" s="216">
        <v>5400</v>
      </c>
      <c r="D544" s="216">
        <v>5490</v>
      </c>
      <c r="E544" s="216" t="s">
        <v>420</v>
      </c>
      <c r="F544" s="216" t="s">
        <v>48</v>
      </c>
    </row>
    <row r="545" spans="2:6">
      <c r="B545" s="215">
        <v>5000</v>
      </c>
      <c r="C545" s="215">
        <v>5500</v>
      </c>
      <c r="D545" s="215"/>
      <c r="E545" s="215" t="s">
        <v>419</v>
      </c>
      <c r="F545" s="215"/>
    </row>
    <row r="546" spans="2:6">
      <c r="B546" s="216">
        <v>5000</v>
      </c>
      <c r="C546" s="216">
        <v>5500</v>
      </c>
      <c r="D546" s="216">
        <v>5510</v>
      </c>
      <c r="E546" s="216" t="s">
        <v>418</v>
      </c>
      <c r="F546" s="216"/>
    </row>
    <row r="547" spans="2:6">
      <c r="B547" s="217">
        <v>5000</v>
      </c>
      <c r="C547" s="217">
        <v>5500</v>
      </c>
      <c r="D547" s="218">
        <v>55101</v>
      </c>
      <c r="E547" s="217" t="s">
        <v>417</v>
      </c>
      <c r="F547" s="217" t="s">
        <v>48</v>
      </c>
    </row>
    <row r="548" spans="2:6">
      <c r="B548" s="217">
        <v>5000</v>
      </c>
      <c r="C548" s="217">
        <v>5500</v>
      </c>
      <c r="D548" s="218">
        <v>55102</v>
      </c>
      <c r="E548" s="217" t="s">
        <v>416</v>
      </c>
      <c r="F548" s="217" t="s">
        <v>48</v>
      </c>
    </row>
    <row r="549" spans="2:6">
      <c r="B549" s="215">
        <v>5000</v>
      </c>
      <c r="C549" s="215">
        <v>5600</v>
      </c>
      <c r="D549" s="215"/>
      <c r="E549" s="215" t="s">
        <v>415</v>
      </c>
      <c r="F549" s="215"/>
    </row>
    <row r="550" spans="2:6">
      <c r="B550" s="216">
        <v>5000</v>
      </c>
      <c r="C550" s="216">
        <v>5600</v>
      </c>
      <c r="D550" s="216">
        <v>5610</v>
      </c>
      <c r="E550" s="216" t="s">
        <v>414</v>
      </c>
      <c r="F550" s="216" t="s">
        <v>48</v>
      </c>
    </row>
    <row r="551" spans="2:6">
      <c r="B551" s="216">
        <v>5000</v>
      </c>
      <c r="C551" s="216">
        <v>5600</v>
      </c>
      <c r="D551" s="216">
        <v>5620</v>
      </c>
      <c r="E551" s="216" t="s">
        <v>413</v>
      </c>
      <c r="F551" s="216" t="s">
        <v>48</v>
      </c>
    </row>
    <row r="552" spans="2:6">
      <c r="B552" s="216">
        <v>5000</v>
      </c>
      <c r="C552" s="216">
        <v>5600</v>
      </c>
      <c r="D552" s="216">
        <v>5630</v>
      </c>
      <c r="E552" s="216" t="s">
        <v>412</v>
      </c>
      <c r="F552" s="216" t="s">
        <v>48</v>
      </c>
    </row>
    <row r="553" spans="2:6">
      <c r="B553" s="216">
        <v>5000</v>
      </c>
      <c r="C553" s="216">
        <v>5600</v>
      </c>
      <c r="D553" s="216">
        <v>5640</v>
      </c>
      <c r="E553" s="216" t="s">
        <v>411</v>
      </c>
      <c r="F553" s="216" t="s">
        <v>48</v>
      </c>
    </row>
    <row r="554" spans="2:6">
      <c r="B554" s="216">
        <v>5000</v>
      </c>
      <c r="C554" s="216">
        <v>5600</v>
      </c>
      <c r="D554" s="216">
        <v>5650</v>
      </c>
      <c r="E554" s="216" t="s">
        <v>410</v>
      </c>
      <c r="F554" s="216" t="s">
        <v>48</v>
      </c>
    </row>
    <row r="555" spans="2:6">
      <c r="B555" s="216">
        <v>5000</v>
      </c>
      <c r="C555" s="216">
        <v>5600</v>
      </c>
      <c r="D555" s="216">
        <v>5660</v>
      </c>
      <c r="E555" s="216" t="s">
        <v>409</v>
      </c>
      <c r="F555" s="216" t="s">
        <v>48</v>
      </c>
    </row>
    <row r="556" spans="2:6">
      <c r="B556" s="216">
        <v>5000</v>
      </c>
      <c r="C556" s="216">
        <v>5600</v>
      </c>
      <c r="D556" s="216">
        <v>5670</v>
      </c>
      <c r="E556" s="216" t="s">
        <v>408</v>
      </c>
      <c r="F556" s="216" t="s">
        <v>48</v>
      </c>
    </row>
    <row r="557" spans="2:6">
      <c r="B557" s="216">
        <v>5000</v>
      </c>
      <c r="C557" s="216">
        <v>5600</v>
      </c>
      <c r="D557" s="216">
        <v>5690</v>
      </c>
      <c r="E557" s="216" t="s">
        <v>407</v>
      </c>
      <c r="F557" s="216"/>
    </row>
    <row r="558" spans="2:6">
      <c r="B558" s="217">
        <v>5000</v>
      </c>
      <c r="C558" s="217">
        <v>5600</v>
      </c>
      <c r="D558" s="218">
        <v>56901</v>
      </c>
      <c r="E558" s="217" t="s">
        <v>406</v>
      </c>
      <c r="F558" s="217" t="s">
        <v>48</v>
      </c>
    </row>
    <row r="559" spans="2:6">
      <c r="B559" s="217">
        <v>5000</v>
      </c>
      <c r="C559" s="217">
        <v>5600</v>
      </c>
      <c r="D559" s="218">
        <v>56902</v>
      </c>
      <c r="E559" s="217" t="s">
        <v>405</v>
      </c>
      <c r="F559" s="217" t="s">
        <v>48</v>
      </c>
    </row>
    <row r="560" spans="2:6">
      <c r="B560" s="215">
        <v>5000</v>
      </c>
      <c r="C560" s="215">
        <v>5700</v>
      </c>
      <c r="D560" s="215"/>
      <c r="E560" s="215" t="s">
        <v>404</v>
      </c>
      <c r="F560" s="215"/>
    </row>
    <row r="561" spans="2:6">
      <c r="B561" s="216">
        <v>5000</v>
      </c>
      <c r="C561" s="216">
        <v>5700</v>
      </c>
      <c r="D561" s="216">
        <v>5710</v>
      </c>
      <c r="E561" s="216" t="s">
        <v>403</v>
      </c>
      <c r="F561" s="216" t="s">
        <v>48</v>
      </c>
    </row>
    <row r="562" spans="2:6">
      <c r="B562" s="216">
        <v>5000</v>
      </c>
      <c r="C562" s="216">
        <v>5700</v>
      </c>
      <c r="D562" s="216">
        <v>5720</v>
      </c>
      <c r="E562" s="216" t="s">
        <v>402</v>
      </c>
      <c r="F562" s="216" t="s">
        <v>48</v>
      </c>
    </row>
    <row r="563" spans="2:6">
      <c r="B563" s="216">
        <v>5000</v>
      </c>
      <c r="C563" s="216">
        <v>5700</v>
      </c>
      <c r="D563" s="216">
        <v>5730</v>
      </c>
      <c r="E563" s="216" t="s">
        <v>401</v>
      </c>
      <c r="F563" s="216" t="s">
        <v>48</v>
      </c>
    </row>
    <row r="564" spans="2:6">
      <c r="B564" s="216">
        <v>5000</v>
      </c>
      <c r="C564" s="216">
        <v>5700</v>
      </c>
      <c r="D564" s="216">
        <v>5740</v>
      </c>
      <c r="E564" s="216" t="s">
        <v>400</v>
      </c>
      <c r="F564" s="216" t="s">
        <v>48</v>
      </c>
    </row>
    <row r="565" spans="2:6">
      <c r="B565" s="216">
        <v>5000</v>
      </c>
      <c r="C565" s="216">
        <v>5700</v>
      </c>
      <c r="D565" s="216">
        <v>5750</v>
      </c>
      <c r="E565" s="216" t="s">
        <v>399</v>
      </c>
      <c r="F565" s="216" t="s">
        <v>48</v>
      </c>
    </row>
    <row r="566" spans="2:6">
      <c r="B566" s="216">
        <v>5000</v>
      </c>
      <c r="C566" s="216">
        <v>5700</v>
      </c>
      <c r="D566" s="216">
        <v>5760</v>
      </c>
      <c r="E566" s="216" t="s">
        <v>398</v>
      </c>
      <c r="F566" s="216" t="s">
        <v>48</v>
      </c>
    </row>
    <row r="567" spans="2:6">
      <c r="B567" s="216">
        <v>5000</v>
      </c>
      <c r="C567" s="216">
        <v>5700</v>
      </c>
      <c r="D567" s="216">
        <v>5770</v>
      </c>
      <c r="E567" s="216" t="s">
        <v>397</v>
      </c>
      <c r="F567" s="216" t="s">
        <v>48</v>
      </c>
    </row>
    <row r="568" spans="2:6">
      <c r="B568" s="216">
        <v>5000</v>
      </c>
      <c r="C568" s="216">
        <v>5700</v>
      </c>
      <c r="D568" s="216">
        <v>5780</v>
      </c>
      <c r="E568" s="216" t="s">
        <v>396</v>
      </c>
      <c r="F568" s="216" t="s">
        <v>48</v>
      </c>
    </row>
    <row r="569" spans="2:6">
      <c r="B569" s="216">
        <v>5000</v>
      </c>
      <c r="C569" s="216">
        <v>5700</v>
      </c>
      <c r="D569" s="216">
        <v>5790</v>
      </c>
      <c r="E569" s="216" t="s">
        <v>395</v>
      </c>
      <c r="F569" s="216" t="s">
        <v>48</v>
      </c>
    </row>
    <row r="570" spans="2:6">
      <c r="B570" s="215">
        <v>5000</v>
      </c>
      <c r="C570" s="215">
        <v>5800</v>
      </c>
      <c r="D570" s="215"/>
      <c r="E570" s="215" t="s">
        <v>394</v>
      </c>
      <c r="F570" s="215"/>
    </row>
    <row r="571" spans="2:6">
      <c r="B571" s="216">
        <v>5000</v>
      </c>
      <c r="C571" s="216">
        <v>5800</v>
      </c>
      <c r="D571" s="216">
        <v>5810</v>
      </c>
      <c r="E571" s="216" t="s">
        <v>393</v>
      </c>
      <c r="F571" s="216" t="s">
        <v>48</v>
      </c>
    </row>
    <row r="572" spans="2:6">
      <c r="B572" s="216">
        <v>5000</v>
      </c>
      <c r="C572" s="216">
        <v>5800</v>
      </c>
      <c r="D572" s="216">
        <v>5820</v>
      </c>
      <c r="E572" s="216" t="s">
        <v>392</v>
      </c>
      <c r="F572" s="216" t="s">
        <v>48</v>
      </c>
    </row>
    <row r="573" spans="2:6">
      <c r="B573" s="216">
        <v>5000</v>
      </c>
      <c r="C573" s="216">
        <v>5800</v>
      </c>
      <c r="D573" s="216">
        <v>5830</v>
      </c>
      <c r="E573" s="216" t="s">
        <v>391</v>
      </c>
      <c r="F573" s="216" t="s">
        <v>48</v>
      </c>
    </row>
    <row r="574" spans="2:6">
      <c r="B574" s="216">
        <v>5000</v>
      </c>
      <c r="C574" s="216">
        <v>5800</v>
      </c>
      <c r="D574" s="216">
        <v>5890</v>
      </c>
      <c r="E574" s="216" t="s">
        <v>387</v>
      </c>
      <c r="F574" s="216"/>
    </row>
    <row r="575" spans="2:6">
      <c r="B575" s="217">
        <v>5000</v>
      </c>
      <c r="C575" s="217">
        <v>5800</v>
      </c>
      <c r="D575" s="218">
        <v>58901</v>
      </c>
      <c r="E575" s="217" t="s">
        <v>390</v>
      </c>
      <c r="F575" s="217" t="s">
        <v>48</v>
      </c>
    </row>
    <row r="576" spans="2:6">
      <c r="B576" s="217">
        <v>5000</v>
      </c>
      <c r="C576" s="217">
        <v>5800</v>
      </c>
      <c r="D576" s="218">
        <v>58902</v>
      </c>
      <c r="E576" s="217" t="s">
        <v>389</v>
      </c>
      <c r="F576" s="217" t="s">
        <v>48</v>
      </c>
    </row>
    <row r="577" spans="2:6">
      <c r="B577" s="217">
        <v>5000</v>
      </c>
      <c r="C577" s="217">
        <v>5800</v>
      </c>
      <c r="D577" s="218">
        <v>58903</v>
      </c>
      <c r="E577" s="217" t="s">
        <v>388</v>
      </c>
      <c r="F577" s="217" t="s">
        <v>48</v>
      </c>
    </row>
    <row r="578" spans="2:6">
      <c r="B578" s="217">
        <v>5000</v>
      </c>
      <c r="C578" s="217">
        <v>5800</v>
      </c>
      <c r="D578" s="218">
        <v>58904</v>
      </c>
      <c r="E578" s="217" t="s">
        <v>387</v>
      </c>
      <c r="F578" s="217" t="s">
        <v>48</v>
      </c>
    </row>
    <row r="579" spans="2:6">
      <c r="B579" s="215">
        <v>5000</v>
      </c>
      <c r="C579" s="215">
        <v>5900</v>
      </c>
      <c r="D579" s="215"/>
      <c r="E579" s="215" t="s">
        <v>386</v>
      </c>
      <c r="F579" s="215"/>
    </row>
    <row r="580" spans="2:6">
      <c r="B580" s="216">
        <v>5000</v>
      </c>
      <c r="C580" s="216">
        <v>5900</v>
      </c>
      <c r="D580" s="216">
        <v>5910</v>
      </c>
      <c r="E580" s="216" t="s">
        <v>385</v>
      </c>
      <c r="F580" s="216" t="s">
        <v>48</v>
      </c>
    </row>
    <row r="581" spans="2:6">
      <c r="B581" s="216">
        <v>5000</v>
      </c>
      <c r="C581" s="216">
        <v>5900</v>
      </c>
      <c r="D581" s="216">
        <v>5920</v>
      </c>
      <c r="E581" s="216" t="s">
        <v>384</v>
      </c>
      <c r="F581" s="216" t="s">
        <v>48</v>
      </c>
    </row>
    <row r="582" spans="2:6">
      <c r="B582" s="216">
        <v>5000</v>
      </c>
      <c r="C582" s="216">
        <v>5900</v>
      </c>
      <c r="D582" s="216">
        <v>5930</v>
      </c>
      <c r="E582" s="216" t="s">
        <v>383</v>
      </c>
      <c r="F582" s="216" t="s">
        <v>48</v>
      </c>
    </row>
    <row r="583" spans="2:6">
      <c r="B583" s="216">
        <v>5000</v>
      </c>
      <c r="C583" s="216">
        <v>5900</v>
      </c>
      <c r="D583" s="216">
        <v>5940</v>
      </c>
      <c r="E583" s="216" t="s">
        <v>382</v>
      </c>
      <c r="F583" s="216" t="s">
        <v>48</v>
      </c>
    </row>
    <row r="584" spans="2:6">
      <c r="B584" s="216">
        <v>5000</v>
      </c>
      <c r="C584" s="216">
        <v>5900</v>
      </c>
      <c r="D584" s="216">
        <v>5950</v>
      </c>
      <c r="E584" s="216" t="s">
        <v>381</v>
      </c>
      <c r="F584" s="216" t="s">
        <v>48</v>
      </c>
    </row>
    <row r="585" spans="2:6">
      <c r="B585" s="216">
        <v>5000</v>
      </c>
      <c r="C585" s="216">
        <v>5900</v>
      </c>
      <c r="D585" s="216">
        <v>5960</v>
      </c>
      <c r="E585" s="216" t="s">
        <v>380</v>
      </c>
      <c r="F585" s="216" t="s">
        <v>48</v>
      </c>
    </row>
    <row r="586" spans="2:6">
      <c r="B586" s="216">
        <v>5000</v>
      </c>
      <c r="C586" s="216">
        <v>5900</v>
      </c>
      <c r="D586" s="216">
        <v>5970</v>
      </c>
      <c r="E586" s="216" t="s">
        <v>379</v>
      </c>
      <c r="F586" s="216" t="s">
        <v>48</v>
      </c>
    </row>
    <row r="587" spans="2:6">
      <c r="B587" s="216">
        <v>5000</v>
      </c>
      <c r="C587" s="216">
        <v>5900</v>
      </c>
      <c r="D587" s="216">
        <v>5980</v>
      </c>
      <c r="E587" s="216" t="s">
        <v>378</v>
      </c>
      <c r="F587" s="216" t="s">
        <v>48</v>
      </c>
    </row>
    <row r="588" spans="2:6">
      <c r="B588" s="216">
        <v>5000</v>
      </c>
      <c r="C588" s="216">
        <v>5900</v>
      </c>
      <c r="D588" s="216">
        <v>5990</v>
      </c>
      <c r="E588" s="216" t="s">
        <v>377</v>
      </c>
      <c r="F588" s="216" t="s">
        <v>48</v>
      </c>
    </row>
    <row r="589" spans="2:6">
      <c r="B589" s="214">
        <v>6000</v>
      </c>
      <c r="C589" s="214"/>
      <c r="D589" s="214"/>
      <c r="E589" s="214" t="s">
        <v>376</v>
      </c>
      <c r="F589" s="214"/>
    </row>
    <row r="590" spans="2:6">
      <c r="B590" s="215">
        <v>6000</v>
      </c>
      <c r="C590" s="215">
        <v>6100</v>
      </c>
      <c r="D590" s="215"/>
      <c r="E590" s="215" t="s">
        <v>375</v>
      </c>
      <c r="F590" s="215"/>
    </row>
    <row r="591" spans="2:6">
      <c r="B591" s="216">
        <v>6000</v>
      </c>
      <c r="C591" s="216">
        <v>6100</v>
      </c>
      <c r="D591" s="216">
        <v>6110</v>
      </c>
      <c r="E591" s="216" t="s">
        <v>373</v>
      </c>
      <c r="F591" s="216" t="s">
        <v>48</v>
      </c>
    </row>
    <row r="592" spans="2:6">
      <c r="B592" s="216">
        <v>6000</v>
      </c>
      <c r="C592" s="216">
        <v>6100</v>
      </c>
      <c r="D592" s="216">
        <v>6120</v>
      </c>
      <c r="E592" s="216" t="s">
        <v>370</v>
      </c>
      <c r="F592" s="216" t="s">
        <v>48</v>
      </c>
    </row>
    <row r="593" spans="2:6">
      <c r="B593" s="216">
        <v>6000</v>
      </c>
      <c r="C593" s="216">
        <v>6100</v>
      </c>
      <c r="D593" s="216">
        <v>6130</v>
      </c>
      <c r="E593" s="216" t="s">
        <v>367</v>
      </c>
      <c r="F593" s="216" t="s">
        <v>48</v>
      </c>
    </row>
    <row r="594" spans="2:6">
      <c r="B594" s="216">
        <v>6000</v>
      </c>
      <c r="C594" s="216">
        <v>6100</v>
      </c>
      <c r="D594" s="216">
        <v>6140</v>
      </c>
      <c r="E594" s="216" t="s">
        <v>365</v>
      </c>
      <c r="F594" s="216" t="s">
        <v>48</v>
      </c>
    </row>
    <row r="595" spans="2:6">
      <c r="B595" s="216">
        <v>6000</v>
      </c>
      <c r="C595" s="216">
        <v>6100</v>
      </c>
      <c r="D595" s="216">
        <v>6150</v>
      </c>
      <c r="E595" s="216" t="s">
        <v>361</v>
      </c>
      <c r="F595" s="216" t="s">
        <v>48</v>
      </c>
    </row>
    <row r="596" spans="2:6">
      <c r="B596" s="216">
        <v>6000</v>
      </c>
      <c r="C596" s="216">
        <v>6100</v>
      </c>
      <c r="D596" s="216">
        <v>6160</v>
      </c>
      <c r="E596" s="216" t="s">
        <v>359</v>
      </c>
      <c r="F596" s="216" t="s">
        <v>48</v>
      </c>
    </row>
    <row r="597" spans="2:6">
      <c r="B597" s="216">
        <v>6000</v>
      </c>
      <c r="C597" s="216">
        <v>6100</v>
      </c>
      <c r="D597" s="216">
        <v>6170</v>
      </c>
      <c r="E597" s="216" t="s">
        <v>357</v>
      </c>
      <c r="F597" s="216" t="s">
        <v>48</v>
      </c>
    </row>
    <row r="598" spans="2:6">
      <c r="B598" s="216">
        <v>6000</v>
      </c>
      <c r="C598" s="216">
        <v>6100</v>
      </c>
      <c r="D598" s="216">
        <v>6190</v>
      </c>
      <c r="E598" s="216" t="s">
        <v>356</v>
      </c>
      <c r="F598" s="216" t="s">
        <v>48</v>
      </c>
    </row>
    <row r="599" spans="2:6">
      <c r="B599" s="215">
        <v>6000</v>
      </c>
      <c r="C599" s="215">
        <v>6200</v>
      </c>
      <c r="D599" s="215"/>
      <c r="E599" s="215" t="s">
        <v>374</v>
      </c>
      <c r="F599" s="215"/>
    </row>
    <row r="600" spans="2:6">
      <c r="B600" s="216">
        <v>6000</v>
      </c>
      <c r="C600" s="216">
        <v>6200</v>
      </c>
      <c r="D600" s="216">
        <v>6210</v>
      </c>
      <c r="E600" s="216" t="s">
        <v>373</v>
      </c>
      <c r="F600" s="216"/>
    </row>
    <row r="601" spans="2:6">
      <c r="B601" s="217">
        <v>6000</v>
      </c>
      <c r="C601" s="217">
        <v>6200</v>
      </c>
      <c r="D601" s="218">
        <v>62101</v>
      </c>
      <c r="E601" s="217" t="s">
        <v>372</v>
      </c>
      <c r="F601" s="217" t="s">
        <v>48</v>
      </c>
    </row>
    <row r="602" spans="2:6">
      <c r="B602" s="217">
        <v>6000</v>
      </c>
      <c r="C602" s="217">
        <v>6200</v>
      </c>
      <c r="D602" s="218">
        <v>62102</v>
      </c>
      <c r="E602" s="217" t="s">
        <v>371</v>
      </c>
      <c r="F602" s="217" t="s">
        <v>48</v>
      </c>
    </row>
    <row r="603" spans="2:6">
      <c r="B603" s="216">
        <v>6000</v>
      </c>
      <c r="C603" s="216">
        <v>6200</v>
      </c>
      <c r="D603" s="216">
        <v>6220</v>
      </c>
      <c r="E603" s="216" t="s">
        <v>370</v>
      </c>
      <c r="F603" s="216"/>
    </row>
    <row r="604" spans="2:6">
      <c r="B604" s="217">
        <v>6000</v>
      </c>
      <c r="C604" s="217">
        <v>6200</v>
      </c>
      <c r="D604" s="218">
        <v>62201</v>
      </c>
      <c r="E604" s="217" t="s">
        <v>369</v>
      </c>
      <c r="F604" s="217" t="s">
        <v>48</v>
      </c>
    </row>
    <row r="605" spans="2:6">
      <c r="B605" s="217">
        <v>6000</v>
      </c>
      <c r="C605" s="217">
        <v>6200</v>
      </c>
      <c r="D605" s="218">
        <v>62202</v>
      </c>
      <c r="E605" s="217" t="s">
        <v>368</v>
      </c>
      <c r="F605" s="217" t="s">
        <v>48</v>
      </c>
    </row>
    <row r="606" spans="2:6">
      <c r="B606" s="216">
        <v>6000</v>
      </c>
      <c r="C606" s="216">
        <v>6200</v>
      </c>
      <c r="D606" s="216">
        <v>6230</v>
      </c>
      <c r="E606" s="216" t="s">
        <v>367</v>
      </c>
      <c r="F606" s="216"/>
    </row>
    <row r="607" spans="2:6">
      <c r="B607" s="217">
        <v>6000</v>
      </c>
      <c r="C607" s="217">
        <v>6200</v>
      </c>
      <c r="D607" s="218">
        <v>62301</v>
      </c>
      <c r="E607" s="217" t="s">
        <v>367</v>
      </c>
      <c r="F607" s="217" t="s">
        <v>48</v>
      </c>
    </row>
    <row r="608" spans="2:6">
      <c r="B608" s="217">
        <v>6000</v>
      </c>
      <c r="C608" s="217">
        <v>6200</v>
      </c>
      <c r="D608" s="218">
        <v>62302</v>
      </c>
      <c r="E608" s="217" t="s">
        <v>366</v>
      </c>
      <c r="F608" s="217" t="s">
        <v>48</v>
      </c>
    </row>
    <row r="609" spans="2:6">
      <c r="B609" s="216">
        <v>6000</v>
      </c>
      <c r="C609" s="216">
        <v>6200</v>
      </c>
      <c r="D609" s="216">
        <v>6240</v>
      </c>
      <c r="E609" s="216" t="s">
        <v>365</v>
      </c>
      <c r="F609" s="216"/>
    </row>
    <row r="610" spans="2:6">
      <c r="B610" s="217">
        <v>6000</v>
      </c>
      <c r="C610" s="217">
        <v>6200</v>
      </c>
      <c r="D610" s="218">
        <v>62401</v>
      </c>
      <c r="E610" s="217" t="s">
        <v>364</v>
      </c>
      <c r="F610" s="217" t="s">
        <v>48</v>
      </c>
    </row>
    <row r="611" spans="2:6">
      <c r="B611" s="217">
        <v>6000</v>
      </c>
      <c r="C611" s="217">
        <v>6200</v>
      </c>
      <c r="D611" s="218">
        <v>62402</v>
      </c>
      <c r="E611" s="217" t="s">
        <v>363</v>
      </c>
      <c r="F611" s="217" t="s">
        <v>48</v>
      </c>
    </row>
    <row r="612" spans="2:6">
      <c r="B612" s="217">
        <v>6000</v>
      </c>
      <c r="C612" s="217">
        <v>6200</v>
      </c>
      <c r="D612" s="218">
        <v>62403</v>
      </c>
      <c r="E612" s="217" t="s">
        <v>362</v>
      </c>
      <c r="F612" s="217" t="s">
        <v>48</v>
      </c>
    </row>
    <row r="613" spans="2:6">
      <c r="B613" s="216">
        <v>6000</v>
      </c>
      <c r="C613" s="216">
        <v>6200</v>
      </c>
      <c r="D613" s="216">
        <v>6250</v>
      </c>
      <c r="E613" s="216" t="s">
        <v>361</v>
      </c>
      <c r="F613" s="216"/>
    </row>
    <row r="614" spans="2:6">
      <c r="B614" s="217">
        <v>6000</v>
      </c>
      <c r="C614" s="217">
        <v>6200</v>
      </c>
      <c r="D614" s="218">
        <v>62501</v>
      </c>
      <c r="E614" s="217" t="s">
        <v>361</v>
      </c>
      <c r="F614" s="217" t="s">
        <v>48</v>
      </c>
    </row>
    <row r="615" spans="2:6">
      <c r="B615" s="217">
        <v>6000</v>
      </c>
      <c r="C615" s="217">
        <v>6200</v>
      </c>
      <c r="D615" s="218">
        <v>62502</v>
      </c>
      <c r="E615" s="217" t="s">
        <v>360</v>
      </c>
      <c r="F615" s="217" t="s">
        <v>48</v>
      </c>
    </row>
    <row r="616" spans="2:6">
      <c r="B616" s="216">
        <v>6000</v>
      </c>
      <c r="C616" s="216">
        <v>6200</v>
      </c>
      <c r="D616" s="216">
        <v>6260</v>
      </c>
      <c r="E616" s="216" t="s">
        <v>359</v>
      </c>
      <c r="F616" s="216"/>
    </row>
    <row r="617" spans="2:6">
      <c r="B617" s="217">
        <v>6000</v>
      </c>
      <c r="C617" s="217">
        <v>6200</v>
      </c>
      <c r="D617" s="218">
        <v>62601</v>
      </c>
      <c r="E617" s="217" t="s">
        <v>359</v>
      </c>
      <c r="F617" s="217" t="s">
        <v>48</v>
      </c>
    </row>
    <row r="618" spans="2:6">
      <c r="B618" s="217">
        <v>6000</v>
      </c>
      <c r="C618" s="217">
        <v>6200</v>
      </c>
      <c r="D618" s="218">
        <v>62602</v>
      </c>
      <c r="E618" s="217" t="s">
        <v>358</v>
      </c>
      <c r="F618" s="217" t="s">
        <v>48</v>
      </c>
    </row>
    <row r="619" spans="2:6">
      <c r="B619" s="216">
        <v>6000</v>
      </c>
      <c r="C619" s="216">
        <v>6200</v>
      </c>
      <c r="D619" s="216">
        <v>6270</v>
      </c>
      <c r="E619" s="216" t="s">
        <v>357</v>
      </c>
      <c r="F619" s="216" t="s">
        <v>48</v>
      </c>
    </row>
    <row r="620" spans="2:6">
      <c r="B620" s="216">
        <v>6000</v>
      </c>
      <c r="C620" s="216">
        <v>6200</v>
      </c>
      <c r="D620" s="216">
        <v>6290</v>
      </c>
      <c r="E620" s="216" t="s">
        <v>356</v>
      </c>
      <c r="F620" s="216"/>
    </row>
    <row r="621" spans="2:6">
      <c r="B621" s="217">
        <v>6000</v>
      </c>
      <c r="C621" s="217">
        <v>6200</v>
      </c>
      <c r="D621" s="218">
        <v>62901</v>
      </c>
      <c r="E621" s="217" t="s">
        <v>355</v>
      </c>
      <c r="F621" s="217" t="s">
        <v>48</v>
      </c>
    </row>
    <row r="622" spans="2:6">
      <c r="B622" s="217">
        <v>6000</v>
      </c>
      <c r="C622" s="217">
        <v>6200</v>
      </c>
      <c r="D622" s="218">
        <v>62902</v>
      </c>
      <c r="E622" s="217" t="s">
        <v>354</v>
      </c>
      <c r="F622" s="217" t="s">
        <v>48</v>
      </c>
    </row>
    <row r="623" spans="2:6">
      <c r="B623" s="217">
        <v>6000</v>
      </c>
      <c r="C623" s="217">
        <v>6200</v>
      </c>
      <c r="D623" s="218">
        <v>62903</v>
      </c>
      <c r="E623" s="217" t="s">
        <v>353</v>
      </c>
      <c r="F623" s="217" t="s">
        <v>48</v>
      </c>
    </row>
    <row r="624" spans="2:6">
      <c r="B624" s="217">
        <v>6000</v>
      </c>
      <c r="C624" s="217">
        <v>6200</v>
      </c>
      <c r="D624" s="218">
        <v>62904</v>
      </c>
      <c r="E624" s="217" t="s">
        <v>352</v>
      </c>
      <c r="F624" s="217" t="s">
        <v>48</v>
      </c>
    </row>
    <row r="625" spans="2:6">
      <c r="B625" s="217">
        <v>6000</v>
      </c>
      <c r="C625" s="217">
        <v>6200</v>
      </c>
      <c r="D625" s="218">
        <v>62905</v>
      </c>
      <c r="E625" s="217" t="s">
        <v>351</v>
      </c>
      <c r="F625" s="217" t="s">
        <v>48</v>
      </c>
    </row>
    <row r="626" spans="2:6">
      <c r="B626" s="215">
        <v>6000</v>
      </c>
      <c r="C626" s="215">
        <v>6300</v>
      </c>
      <c r="D626" s="215"/>
      <c r="E626" s="215" t="s">
        <v>350</v>
      </c>
      <c r="F626" s="215"/>
    </row>
    <row r="627" spans="2:6">
      <c r="B627" s="216">
        <v>6000</v>
      </c>
      <c r="C627" s="216">
        <v>6300</v>
      </c>
      <c r="D627" s="216">
        <v>6310</v>
      </c>
      <c r="E627" s="216" t="s">
        <v>349</v>
      </c>
      <c r="F627" s="216" t="s">
        <v>48</v>
      </c>
    </row>
    <row r="628" spans="2:6">
      <c r="B628" s="216">
        <v>6000</v>
      </c>
      <c r="C628" s="216">
        <v>6300</v>
      </c>
      <c r="D628" s="216">
        <v>6320</v>
      </c>
      <c r="E628" s="216" t="s">
        <v>348</v>
      </c>
      <c r="F628" s="216" t="s">
        <v>48</v>
      </c>
    </row>
    <row r="629" spans="2:6">
      <c r="B629" s="214">
        <v>9000</v>
      </c>
      <c r="C629" s="214"/>
      <c r="D629" s="214"/>
      <c r="E629" s="214" t="s">
        <v>347</v>
      </c>
      <c r="F629" s="214"/>
    </row>
    <row r="630" spans="2:6">
      <c r="B630" s="215">
        <v>9000</v>
      </c>
      <c r="C630" s="215">
        <v>9900</v>
      </c>
      <c r="D630" s="215"/>
      <c r="E630" s="215" t="s">
        <v>346</v>
      </c>
      <c r="F630" s="215"/>
    </row>
    <row r="631" spans="2:6">
      <c r="B631" s="216">
        <v>9000</v>
      </c>
      <c r="C631" s="216">
        <v>9900</v>
      </c>
      <c r="D631" s="216">
        <v>9910</v>
      </c>
      <c r="E631" s="216" t="s">
        <v>345</v>
      </c>
      <c r="F631" s="216" t="s">
        <v>48</v>
      </c>
    </row>
  </sheetData>
  <autoFilter ref="B4:F631"/>
  <pageMargins left="0.7" right="0.7" top="0.75" bottom="0.75" header="0.3" footer="0.3"/>
  <pageSetup scale="52" orientation="portrait" r:id="rId1"/>
  <rowBreaks count="1" manualBreakCount="1">
    <brk id="5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15</vt:i4>
      </vt:variant>
    </vt:vector>
  </HeadingPairs>
  <TitlesOfParts>
    <vt:vector size="31" baseType="lpstr">
      <vt:lpstr>Base Maestra</vt:lpstr>
      <vt:lpstr>Instrucciones</vt:lpstr>
      <vt:lpstr>Resumen de Calidad</vt:lpstr>
      <vt:lpstr>XX.CVEPRES-2023</vt:lpstr>
      <vt:lpstr>Evaluación-2024</vt:lpstr>
      <vt:lpstr>Catálogo Esp-Temp</vt:lpstr>
      <vt:lpstr>Catálogo UM</vt:lpstr>
      <vt:lpstr>Catálogo CAI_R12</vt:lpstr>
      <vt:lpstr>Catálogo COG</vt:lpstr>
      <vt:lpstr>1.COG=CFA</vt:lpstr>
      <vt:lpstr>2.CAI=CFA</vt:lpstr>
      <vt:lpstr>Catálogo IP</vt:lpstr>
      <vt:lpstr>CFA=HP</vt:lpstr>
      <vt:lpstr>FF=HF</vt:lpstr>
      <vt:lpstr>FF=FS</vt:lpstr>
      <vt:lpstr>COG=FP</vt:lpstr>
      <vt:lpstr>'1.COG=CFA'!Área_de_impresión</vt:lpstr>
      <vt:lpstr>'2.CAI=CFA'!Área_de_impresión</vt:lpstr>
      <vt:lpstr>'Catálogo CAI_R12'!Área_de_impresión</vt:lpstr>
      <vt:lpstr>'Catálogo COG'!Área_de_impresión</vt:lpstr>
      <vt:lpstr>'Catálogo Esp-Temp'!Área_de_impresión</vt:lpstr>
      <vt:lpstr>'Catálogo IP'!Área_de_impresión</vt:lpstr>
      <vt:lpstr>'Catálogo UM'!Área_de_impresión</vt:lpstr>
      <vt:lpstr>'CFA=HP'!Área_de_impresión</vt:lpstr>
      <vt:lpstr>'COG=FP'!Área_de_impresión</vt:lpstr>
      <vt:lpstr>'Evaluación-2024'!Área_de_impresión</vt:lpstr>
      <vt:lpstr>'FF=FS'!Área_de_impresión</vt:lpstr>
      <vt:lpstr>'FF=HF'!Área_de_impresión</vt:lpstr>
      <vt:lpstr>Instrucciones!Área_de_impresión</vt:lpstr>
      <vt:lpstr>'Resumen de Calidad'!Área_de_impresión</vt:lpstr>
      <vt:lpstr>'XX.CVEPRES-2023'!Área_de_impresión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Ortiz Juárez</dc:creator>
  <cp:lastModifiedBy>Nayeli Ortiz Juárez</cp:lastModifiedBy>
  <cp:lastPrinted>2021-06-17T15:22:20Z</cp:lastPrinted>
  <dcterms:created xsi:type="dcterms:W3CDTF">2019-06-24T21:14:39Z</dcterms:created>
  <dcterms:modified xsi:type="dcterms:W3CDTF">2024-07-09T00:04:52Z</dcterms:modified>
</cp:coreProperties>
</file>